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<sst xmlns="http://schemas.openxmlformats.org/spreadsheetml/2006/main" count="58" uniqueCount="27">
  <si>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</si>
  <si>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</si>
  <si>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</si>
  <si>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</si>
  <si>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</si>
  <si>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Գնահատված արժեքը /դրամ/</t>
  </si>
  <si>
    <t>Գնահատման ամսաթիվը</t>
  </si>
  <si>
    <t>Էլեկտրաշարժիչ MEZBRNO M301 VTM250 AS6, պտույտափոխանակիչ Հթխ 180</t>
  </si>
  <si>
    <t xml:space="preserve">Էլեկտրաշարժիչ 1БН 015079, տիպը АС 291-6/24, պտույտափոխանակիչ Հթխ (РГЛ)180 </t>
  </si>
  <si>
    <t>Էլեկտրաշարժիչ 1БН 015079, տիպը АС 291-6/24, պտույտափոխանակիչ Հթխ (РГЛ)180</t>
  </si>
  <si>
    <t>27.03.2014թ</t>
  </si>
  <si>
    <t>29.08.2014թ.</t>
  </si>
  <si>
    <t>-</t>
  </si>
  <si>
    <t>1982թ., 1980թ.</t>
  </si>
  <si>
    <t>1978թ., 1980թ.</t>
  </si>
  <si>
    <t>02.03.2015թ.</t>
  </si>
  <si>
    <t>13.02.2015թ.</t>
  </si>
  <si>
    <t>18.03.2015թ.</t>
  </si>
  <si>
    <t>03.04.2015թ.</t>
  </si>
  <si>
    <t>06.05.2015թ.</t>
  </si>
  <si>
    <t>20.04.2015թ.</t>
  </si>
  <si>
    <t>22.05.2015թ.</t>
  </si>
  <si>
    <t>08.06.2015թ.</t>
  </si>
  <si>
    <t>24.06.2015թ.</t>
  </si>
  <si>
    <t>Քանակը</t>
  </si>
  <si>
    <t>800կգ</t>
  </si>
  <si>
    <t xml:space="preserve">Մետաղի ջարդոն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</si>
</sst>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11"/>
      <color indexed="8"/>
      <name val="GHEA Grapalat"/>
      <family val="0"/>
    </font>
    <font>
      <b/>
      <i/>
      <sz val="6.5"/>
      <color indexed="10"/>
      <name val="GHEA Grapalat"/>
      <family val="0"/>
    </font>
    <font>
      <b/>
      <i/>
      <sz val="6.5"/>
      <color indexed="8"/>
      <name val="GHEA Grapalat"/>
      <family val="0"/>
    </font>
    <font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552450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86487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2015թ. հունվարի 16-ի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03-Ա հրամանի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«Հայաստանի ամերիկյան համալսարան» հիմնադրամին անհատույց օգտագործման իրավունքով ամրացված Երևան քաղաքի Բաղրամյան պողոտայի 40 հասցեում գտնվող շենքի 4 միավոր վերելակների ապամոնտաժումից հետո մնացած շարժական գույքը</a:t>
          </a:r>
        </a:p>
      </xdr:txBody>
    </xdr:sp>
    <xdr:clientData/>
  </xdr:twoCellAnchor>
  <xdr:twoCellAnchor>
    <xdr:from>
      <xdr:col>0</xdr:col>
      <xdr:colOff>180975</xdr:colOff>
      <xdr:row>27</xdr:row>
      <xdr:rowOff>47625</xdr:rowOff>
    </xdr:from>
    <xdr:to>
      <xdr:col>12</xdr:col>
      <xdr:colOff>552450</xdr:colOff>
      <xdr:row>51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7239000"/>
          <a:ext cx="8486775" cy="457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ԿԱ պետական գույքի կառավարման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վարչության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2015թ.  հունվարի 21-ի թիվ 22.11/43153-15 գրության աճուրդի մասնակիցները վաճառվող լոտերին կարող են ծանոթանալ սույն ծանուցման հրապարակման պահից մինչև աճուրդի բացմանը նախորդող օրը ընկած ժամանակահատվածում`  ք.Երևան, Բաղրամյան պողոտա 40 հասցեում, դիմելով 060-61-25-09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դասական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14:30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3" name="Line 7"/>
        <xdr:cNvSpPr>
          <a:spLocks/>
        </xdr:cNvSpPr>
      </xdr:nvSpPr>
      <xdr:spPr>
        <a:xfrm>
          <a:off x="2638425" y="39147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22"/>
  <sheetViews>
    <sheetView tabSelected="1" zoomScale="124" zoomScaleNormal="124" zoomScalePageLayoutView="0" workbookViewId="0" topLeftCell="A1">
      <selection activeCell="D21" sqref="D21"/>
    </sheetView>
  </sheetViews>
  <sheetFormatPr defaultColWidth="9.140625" defaultRowHeight="15"/>
  <cols>
    <col min="1" max="1" width="3.8515625" style="1" customWidth="1"/>
    <col min="2" max="2" width="27.8515625" style="1" customWidth="1"/>
    <col min="3" max="3" width="7.8515625" style="1" customWidth="1"/>
    <col min="4" max="4" width="9.7109375" style="1" customWidth="1"/>
    <col min="5" max="5" width="10.00390625" style="1" customWidth="1"/>
    <col min="6" max="6" width="9.28125" style="1" customWidth="1"/>
    <col min="7" max="7" width="8.57421875" style="1" customWidth="1"/>
    <col min="8" max="8" width="8.7109375" style="1" customWidth="1"/>
    <col min="9" max="9" width="8.8515625" style="1" customWidth="1"/>
    <col min="10" max="10" width="8.57421875" style="1" customWidth="1"/>
    <col min="11" max="11" width="9.140625" style="1" customWidth="1"/>
    <col min="12" max="12" width="9.28125" style="1" customWidth="1"/>
    <col min="13" max="13" width="8.28125" style="1" customWidth="1"/>
    <col min="14" max="16384" width="9.140625" style="1" customWidth="1"/>
  </cols>
  <sheetData>
    <row r="8" spans="1:14" s="2" customFormat="1" ht="12.75">
      <c r="A8" s="17" t="s">
        <v>0</v>
      </c>
      <c r="B8" s="17" t="s">
        <v>1</v>
      </c>
      <c r="C8" s="13" t="s">
        <v>24</v>
      </c>
      <c r="D8" s="13" t="s">
        <v>4</v>
      </c>
      <c r="E8" s="13" t="s">
        <v>6</v>
      </c>
      <c r="F8" s="13" t="s">
        <v>5</v>
      </c>
      <c r="G8" s="15" t="s">
        <v>16</v>
      </c>
      <c r="H8" s="16"/>
      <c r="I8" s="15" t="s">
        <v>15</v>
      </c>
      <c r="J8" s="16"/>
      <c r="K8" s="15" t="s">
        <v>17</v>
      </c>
      <c r="L8" s="16"/>
      <c r="M8" s="15" t="s">
        <v>18</v>
      </c>
      <c r="N8" s="16"/>
    </row>
    <row r="9" spans="1:14" s="2" customFormat="1" ht="39" customHeight="1">
      <c r="A9" s="18"/>
      <c r="B9" s="21"/>
      <c r="C9" s="14"/>
      <c r="D9" s="14"/>
      <c r="E9" s="22"/>
      <c r="F9" s="22"/>
      <c r="G9" s="12" t="s">
        <v>2</v>
      </c>
      <c r="H9" s="12" t="s">
        <v>3</v>
      </c>
      <c r="I9" s="12" t="s">
        <v>2</v>
      </c>
      <c r="J9" s="12" t="s">
        <v>3</v>
      </c>
      <c r="K9" s="12" t="s">
        <v>2</v>
      </c>
      <c r="L9" s="12" t="s">
        <v>3</v>
      </c>
      <c r="M9" s="12" t="s">
        <v>2</v>
      </c>
      <c r="N9" s="12" t="s">
        <v>3</v>
      </c>
    </row>
    <row r="10" spans="1:15" s="7" customFormat="1" ht="30.75" customHeight="1">
      <c r="A10" s="8">
        <v>1</v>
      </c>
      <c r="B10" s="9" t="s">
        <v>7</v>
      </c>
      <c r="C10" s="11">
        <v>1</v>
      </c>
      <c r="D10" s="11" t="s">
        <v>13</v>
      </c>
      <c r="E10" s="11" t="s">
        <v>10</v>
      </c>
      <c r="F10" s="10">
        <v>200000</v>
      </c>
      <c r="G10" s="10">
        <v>200000</v>
      </c>
      <c r="H10" s="10">
        <f>ROUNDUP(G10*0.05,0)</f>
        <v>10000</v>
      </c>
      <c r="I10" s="10">
        <f>ROUNDUP(G10*0.8,0)</f>
        <v>160000</v>
      </c>
      <c r="J10" s="10">
        <f>ROUNDUP(I10*0.05,0)</f>
        <v>8000</v>
      </c>
      <c r="K10" s="10">
        <f>ROUNDUP(I10*0.8,0)</f>
        <v>128000</v>
      </c>
      <c r="L10" s="10">
        <f>ROUNDUP(K10*0.05,0)</f>
        <v>6400</v>
      </c>
      <c r="M10" s="10">
        <f>ROUNDUP(K10*0.8,0)</f>
        <v>102400</v>
      </c>
      <c r="N10" s="10">
        <f>ROUNDUP(M10*0.05,0)</f>
        <v>5120</v>
      </c>
      <c r="O10" s="6"/>
    </row>
    <row r="11" spans="1:15" s="7" customFormat="1" ht="29.25" customHeight="1">
      <c r="A11" s="8">
        <v>2</v>
      </c>
      <c r="B11" s="9" t="s">
        <v>8</v>
      </c>
      <c r="C11" s="11">
        <v>1</v>
      </c>
      <c r="D11" s="11" t="s">
        <v>14</v>
      </c>
      <c r="E11" s="11" t="s">
        <v>10</v>
      </c>
      <c r="F11" s="10">
        <v>176000</v>
      </c>
      <c r="G11" s="10">
        <v>176000</v>
      </c>
      <c r="H11" s="10">
        <f>ROUNDUP(G11*0.05,0)</f>
        <v>8800</v>
      </c>
      <c r="I11" s="10">
        <f>ROUNDUP(G11*0.8,0)</f>
        <v>140800</v>
      </c>
      <c r="J11" s="10">
        <f>ROUNDUP(I11*0.05,0)</f>
        <v>7040</v>
      </c>
      <c r="K11" s="10">
        <f>ROUNDUP(I11*0.8,0)</f>
        <v>112640</v>
      </c>
      <c r="L11" s="10">
        <f>ROUNDUP(K11*0.05,0)</f>
        <v>5632</v>
      </c>
      <c r="M11" s="10">
        <f>ROUNDUP(K11*0.8,0)</f>
        <v>90112</v>
      </c>
      <c r="N11" s="10">
        <f>ROUNDUP(M11*0.05,0)</f>
        <v>4506</v>
      </c>
      <c r="O11" s="6"/>
    </row>
    <row r="12" spans="1:15" s="7" customFormat="1" ht="31.5" customHeight="1">
      <c r="A12" s="8">
        <v>3</v>
      </c>
      <c r="B12" s="9" t="s">
        <v>8</v>
      </c>
      <c r="C12" s="11">
        <v>1</v>
      </c>
      <c r="D12" s="11" t="s">
        <v>14</v>
      </c>
      <c r="E12" s="11" t="s">
        <v>11</v>
      </c>
      <c r="F12" s="10">
        <v>176000</v>
      </c>
      <c r="G12" s="10">
        <v>176000</v>
      </c>
      <c r="H12" s="10">
        <f>ROUNDUP(G12*0.05,0)</f>
        <v>8800</v>
      </c>
      <c r="I12" s="10">
        <f>ROUNDUP(G12*0.8,0)</f>
        <v>140800</v>
      </c>
      <c r="J12" s="10">
        <f>ROUNDUP(I12*0.05,0)</f>
        <v>7040</v>
      </c>
      <c r="K12" s="10">
        <f>ROUNDUP(I12*0.8,0)</f>
        <v>112640</v>
      </c>
      <c r="L12" s="10">
        <f>ROUNDUP(K12*0.05,0)</f>
        <v>5632</v>
      </c>
      <c r="M12" s="10">
        <f>ROUNDUP(K12*0.8,0)</f>
        <v>90112</v>
      </c>
      <c r="N12" s="10">
        <f>ROUNDUP(M12*0.05,0)</f>
        <v>4506</v>
      </c>
      <c r="O12" s="6"/>
    </row>
    <row r="13" spans="1:15" s="7" customFormat="1" ht="32.25" customHeight="1">
      <c r="A13" s="8">
        <v>4</v>
      </c>
      <c r="B13" s="9" t="s">
        <v>9</v>
      </c>
      <c r="C13" s="11">
        <v>1</v>
      </c>
      <c r="D13" s="11" t="s">
        <v>14</v>
      </c>
      <c r="E13" s="11" t="s">
        <v>11</v>
      </c>
      <c r="F13" s="10">
        <v>176000</v>
      </c>
      <c r="G13" s="10">
        <v>176000</v>
      </c>
      <c r="H13" s="10">
        <f>ROUNDUP(G13*0.05,0)</f>
        <v>8800</v>
      </c>
      <c r="I13" s="10">
        <f>ROUNDUP(G13*0.8,0)</f>
        <v>140800</v>
      </c>
      <c r="J13" s="10">
        <f>ROUNDUP(I13*0.05,0)</f>
        <v>7040</v>
      </c>
      <c r="K13" s="10">
        <f>ROUNDUP(I13*0.8,0)</f>
        <v>112640</v>
      </c>
      <c r="L13" s="10">
        <f>ROUNDUP(K13*0.05,0)</f>
        <v>5632</v>
      </c>
      <c r="M13" s="10">
        <f>ROUNDUP(K13*0.8,0)</f>
        <v>90112</v>
      </c>
      <c r="N13" s="10">
        <f>ROUNDUP(M13*0.05,0)</f>
        <v>4506</v>
      </c>
      <c r="O13" s="6"/>
    </row>
    <row r="14" spans="1:15" s="7" customFormat="1" ht="15.75" customHeight="1">
      <c r="A14" s="8">
        <v>5</v>
      </c>
      <c r="B14" s="9" t="s">
        <v>26</v>
      </c>
      <c r="C14" s="11" t="s">
        <v>25</v>
      </c>
      <c r="D14" s="11" t="s">
        <v>12</v>
      </c>
      <c r="E14" s="11" t="s">
        <v>10</v>
      </c>
      <c r="F14" s="10">
        <v>24000</v>
      </c>
      <c r="G14" s="10">
        <v>24000</v>
      </c>
      <c r="H14" s="10">
        <f>ROUNDUP(G14*0.05,0)</f>
        <v>1200</v>
      </c>
      <c r="I14" s="10">
        <f>ROUNDUP(G14*0.8,0)</f>
        <v>19200</v>
      </c>
      <c r="J14" s="10">
        <f>ROUNDUP(I14*0.05,0)</f>
        <v>960</v>
      </c>
      <c r="K14" s="10">
        <f>ROUNDUP(I14*0.8,0)</f>
        <v>15360</v>
      </c>
      <c r="L14" s="10">
        <f>ROUNDUP(K14*0.05,0)</f>
        <v>768</v>
      </c>
      <c r="M14" s="10">
        <f>ROUNDUP(K14*0.8,0)</f>
        <v>12288</v>
      </c>
      <c r="N14" s="10">
        <f>ROUNDUP(M14*0.05,0)</f>
        <v>615</v>
      </c>
      <c r="O14" s="6"/>
    </row>
    <row r="15" spans="1:14" s="7" customFormat="1" ht="13.5">
      <c r="A15" s="3"/>
      <c r="B15" s="4"/>
      <c r="C15" s="5"/>
      <c r="D15" s="3"/>
      <c r="E15" s="5"/>
      <c r="F15" s="3"/>
      <c r="G15" s="3"/>
      <c r="H15" s="3"/>
      <c r="I15" s="3"/>
      <c r="J15" s="3"/>
      <c r="K15" s="3"/>
      <c r="L15" s="3"/>
      <c r="M15" s="6"/>
      <c r="N15" s="6"/>
    </row>
    <row r="16" spans="1:13" s="2" customFormat="1" ht="12.75">
      <c r="A16" s="17" t="s">
        <v>0</v>
      </c>
      <c r="B16" s="19" t="s">
        <v>1</v>
      </c>
      <c r="C16" s="13" t="s">
        <v>24</v>
      </c>
      <c r="D16" s="15" t="s">
        <v>20</v>
      </c>
      <c r="E16" s="16"/>
      <c r="F16" s="15" t="s">
        <v>19</v>
      </c>
      <c r="G16" s="16"/>
      <c r="H16" s="15" t="s">
        <v>21</v>
      </c>
      <c r="I16" s="16"/>
      <c r="J16" s="15" t="s">
        <v>22</v>
      </c>
      <c r="K16" s="16"/>
      <c r="L16" s="15" t="s">
        <v>23</v>
      </c>
      <c r="M16" s="16"/>
    </row>
    <row r="17" spans="1:13" s="2" customFormat="1" ht="31.5">
      <c r="A17" s="18"/>
      <c r="B17" s="20"/>
      <c r="C17" s="14"/>
      <c r="D17" s="12" t="s">
        <v>2</v>
      </c>
      <c r="E17" s="12" t="s">
        <v>3</v>
      </c>
      <c r="F17" s="12" t="s">
        <v>2</v>
      </c>
      <c r="G17" s="12" t="s">
        <v>3</v>
      </c>
      <c r="H17" s="12" t="s">
        <v>2</v>
      </c>
      <c r="I17" s="12" t="s">
        <v>3</v>
      </c>
      <c r="J17" s="12" t="s">
        <v>2</v>
      </c>
      <c r="K17" s="12" t="s">
        <v>3</v>
      </c>
      <c r="L17" s="12" t="s">
        <v>2</v>
      </c>
      <c r="M17" s="12" t="s">
        <v>3</v>
      </c>
    </row>
    <row r="18" spans="1:13" s="7" customFormat="1" ht="30.75" customHeight="1">
      <c r="A18" s="10">
        <v>1</v>
      </c>
      <c r="B18" s="9" t="s">
        <v>7</v>
      </c>
      <c r="C18" s="11">
        <v>1</v>
      </c>
      <c r="D18" s="10">
        <f>ROUNDUP(M10*0.8,0)</f>
        <v>81920</v>
      </c>
      <c r="E18" s="10">
        <f>ROUNDUP(D18*0.05,0)</f>
        <v>4096</v>
      </c>
      <c r="F18" s="10">
        <f>ROUNDUP(D18*0.8,0)</f>
        <v>65536</v>
      </c>
      <c r="G18" s="10">
        <f>ROUNDUP(F18*0.05,0)</f>
        <v>3277</v>
      </c>
      <c r="H18" s="10">
        <f>ROUNDUP(F18*0.8,0)</f>
        <v>52429</v>
      </c>
      <c r="I18" s="10">
        <f>ROUNDUP(H18*0.05,0)</f>
        <v>2622</v>
      </c>
      <c r="J18" s="10">
        <f>ROUNDUP(H18*0.8,0)</f>
        <v>41944</v>
      </c>
      <c r="K18" s="10">
        <f>ROUNDUP(J18*0.05,0)</f>
        <v>2098</v>
      </c>
      <c r="L18" s="10">
        <f>ROUNDUP(J18*0.8,0)</f>
        <v>33556</v>
      </c>
      <c r="M18" s="10">
        <f>ROUNDUP(L18*0.05,0)</f>
        <v>1678</v>
      </c>
    </row>
    <row r="19" spans="1:13" s="7" customFormat="1" ht="30.75" customHeight="1">
      <c r="A19" s="10">
        <v>2</v>
      </c>
      <c r="B19" s="9" t="s">
        <v>8</v>
      </c>
      <c r="C19" s="11">
        <v>1</v>
      </c>
      <c r="D19" s="10">
        <f>ROUNDUP(M11*0.8,0)</f>
        <v>72090</v>
      </c>
      <c r="E19" s="10">
        <f>ROUNDUP(D19*0.05,0)</f>
        <v>3605</v>
      </c>
      <c r="F19" s="10">
        <f>ROUNDUP(D19*0.8,0)</f>
        <v>57672</v>
      </c>
      <c r="G19" s="10">
        <f>ROUNDUP(F19*0.05,0)</f>
        <v>2884</v>
      </c>
      <c r="H19" s="10">
        <f>ROUNDUP(F19*0.8,0)</f>
        <v>46138</v>
      </c>
      <c r="I19" s="10">
        <f>ROUNDUP(H19*0.05,0)</f>
        <v>2307</v>
      </c>
      <c r="J19" s="10">
        <f>ROUNDUP(H19*0.8,0)</f>
        <v>36911</v>
      </c>
      <c r="K19" s="10">
        <f>ROUNDUP(J19*0.05,0)</f>
        <v>1846</v>
      </c>
      <c r="L19" s="10">
        <f>ROUNDUP(J19*0.8,0)</f>
        <v>29529</v>
      </c>
      <c r="M19" s="10">
        <f>ROUNDUP(L19*0.05,0)</f>
        <v>1477</v>
      </c>
    </row>
    <row r="20" spans="1:13" s="7" customFormat="1" ht="30.75" customHeight="1">
      <c r="A20" s="10">
        <v>3</v>
      </c>
      <c r="B20" s="9" t="s">
        <v>8</v>
      </c>
      <c r="C20" s="11">
        <v>1</v>
      </c>
      <c r="D20" s="10">
        <f>ROUNDUP(M12*0.8,0)</f>
        <v>72090</v>
      </c>
      <c r="E20" s="10">
        <f>ROUNDUP(D20*0.05,0)</f>
        <v>3605</v>
      </c>
      <c r="F20" s="10">
        <f>ROUNDUP(D20*0.8,0)</f>
        <v>57672</v>
      </c>
      <c r="G20" s="10">
        <f>ROUNDUP(F20*0.05,0)</f>
        <v>2884</v>
      </c>
      <c r="H20" s="10">
        <f>ROUNDUP(F20*0.8,0)</f>
        <v>46138</v>
      </c>
      <c r="I20" s="10">
        <f>ROUNDUP(H20*0.05,0)</f>
        <v>2307</v>
      </c>
      <c r="J20" s="10">
        <f>ROUNDUP(H20*0.8,0)</f>
        <v>36911</v>
      </c>
      <c r="K20" s="10">
        <f>ROUNDUP(J20*0.05,0)</f>
        <v>1846</v>
      </c>
      <c r="L20" s="10">
        <f>ROUNDUP(J20*0.8,0)</f>
        <v>29529</v>
      </c>
      <c r="M20" s="10">
        <f>ROUNDUP(L20*0.05,0)</f>
        <v>1477</v>
      </c>
    </row>
    <row r="21" spans="1:13" s="7" customFormat="1" ht="30.75" customHeight="1">
      <c r="A21" s="10">
        <v>4</v>
      </c>
      <c r="B21" s="9" t="s">
        <v>9</v>
      </c>
      <c r="C21" s="11">
        <v>1</v>
      </c>
      <c r="D21" s="10">
        <f>ROUNDUP(M13*0.8,0)</f>
        <v>72090</v>
      </c>
      <c r="E21" s="10">
        <f>ROUNDUP(D21*0.05,0)</f>
        <v>3605</v>
      </c>
      <c r="F21" s="10">
        <f>ROUNDUP(D21*0.8,0)</f>
        <v>57672</v>
      </c>
      <c r="G21" s="10">
        <f>ROUNDUP(F21*0.05,0)</f>
        <v>2884</v>
      </c>
      <c r="H21" s="10">
        <f>ROUNDUP(F21*0.8,0)</f>
        <v>46138</v>
      </c>
      <c r="I21" s="10">
        <f>ROUNDUP(H21*0.05,0)</f>
        <v>2307</v>
      </c>
      <c r="J21" s="10">
        <f>ROUNDUP(H21*0.8,0)</f>
        <v>36911</v>
      </c>
      <c r="K21" s="10">
        <f>ROUNDUP(J21*0.05,0)</f>
        <v>1846</v>
      </c>
      <c r="L21" s="10">
        <f>ROUNDUP(J21*0.8,0)</f>
        <v>29529</v>
      </c>
      <c r="M21" s="10">
        <f>ROUNDUP(L21*0.05,0)</f>
        <v>1477</v>
      </c>
    </row>
    <row r="22" spans="1:13" s="7" customFormat="1" ht="15.75" customHeight="1">
      <c r="A22" s="10">
        <v>5</v>
      </c>
      <c r="B22" s="9" t="s">
        <v>26</v>
      </c>
      <c r="C22" s="11" t="s">
        <v>25</v>
      </c>
      <c r="D22" s="10">
        <f>ROUNDUP(M14*0.8,0)</f>
        <v>9831</v>
      </c>
      <c r="E22" s="10">
        <f>ROUNDUP(D22*0.05,0)</f>
        <v>492</v>
      </c>
      <c r="F22" s="10">
        <f>ROUNDUP(D22*0.8,0)</f>
        <v>7865</v>
      </c>
      <c r="G22" s="10">
        <f>ROUNDUP(F22*0.05,0)</f>
        <v>394</v>
      </c>
      <c r="H22" s="10">
        <f>ROUNDUP(F22*0.8,0)</f>
        <v>6292</v>
      </c>
      <c r="I22" s="10">
        <f>ROUNDUP(H22*0.05,0)</f>
        <v>315</v>
      </c>
      <c r="J22" s="10">
        <f>ROUNDUP(H22*0.8,0)</f>
        <v>5034</v>
      </c>
      <c r="K22" s="10">
        <f>ROUNDUP(J22*0.05,0)</f>
        <v>252</v>
      </c>
      <c r="L22" s="10">
        <f>ROUNDUP(J22*0.8,0)</f>
        <v>4028</v>
      </c>
      <c r="M22" s="10">
        <f>ROUNDUP(L22*0.05,0)</f>
        <v>202</v>
      </c>
    </row>
  </sheetData>
  <sheetProtection/>
  <mergeCells count="18">
    <mergeCell ref="A8:A9"/>
    <mergeCell ref="B8:B9"/>
    <mergeCell ref="D8:D9"/>
    <mergeCell ref="F8:F9"/>
    <mergeCell ref="G8:H8"/>
    <mergeCell ref="E8:E9"/>
    <mergeCell ref="A16:A17"/>
    <mergeCell ref="B16:B17"/>
    <mergeCell ref="D16:E16"/>
    <mergeCell ref="F16:G16"/>
    <mergeCell ref="H16:I16"/>
    <mergeCell ref="C8:C9"/>
    <mergeCell ref="C16:C17"/>
    <mergeCell ref="I8:J8"/>
    <mergeCell ref="K8:L8"/>
    <mergeCell ref="M8:N8"/>
    <mergeCell ref="J16:K16"/>
    <mergeCell ref="L16:M16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2015-01-21T12:23:51Z</cp:lastPrinted>
  <dcterms:created xsi:type="dcterms:W3CDTF">2012-09-27T09:10:38Z</dcterms:created>
  <dcterms:modified xsi:type="dcterms:W3CDTF">2015-01-21T13:13:36Z</dcterms:modified>
  <cp:category/>
  <cp:version/>
  <cp:contentType/>
  <cp:contentStatus/>
</cp:coreProperties>
</file>