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90" windowHeight="12120" activeTab="1"/>
  </bookViews>
  <sheets>
    <sheet name="Հ3 Մաս 1 և 2" sheetId="1" r:id="rId1"/>
    <sheet name="Հ3 Մաս 3" sheetId="2" r:id="rId2"/>
    <sheet name="Հ3 Մաս 4" sheetId="3" r:id="rId3"/>
    <sheet name="Հ4" sheetId="4" r:id="rId4"/>
    <sheet name="Հ5" sheetId="5" r:id="rId5"/>
    <sheet name="Հ8" sheetId="6" r:id="rId6"/>
    <sheet name="Հ10" sheetId="7" r:id="rId7"/>
  </sheets>
  <definedNames>
    <definedName name="_ftn1" localSheetId="0">'Հ3 Մաս 1 և 2'!#REF!</definedName>
    <definedName name="_ftn10" localSheetId="0">'Հ3 Մաս 1 և 2'!#REF!</definedName>
    <definedName name="_ftn11" localSheetId="0">'Հ3 Մաս 1 և 2'!#REF!</definedName>
    <definedName name="_ftn12" localSheetId="0">'Հ3 Մաս 1 և 2'!#REF!</definedName>
    <definedName name="_ftn13" localSheetId="0">'Հ3 Մաս 1 և 2'!#REF!</definedName>
    <definedName name="_ftn14" localSheetId="0">'Հ3 Մաս 1 և 2'!#REF!</definedName>
    <definedName name="_ftn15" localSheetId="0">'Հ3 Մաս 1 և 2'!#REF!</definedName>
    <definedName name="_ftn16" localSheetId="0">'Հ3 Մաս 1 և 2'!#REF!</definedName>
    <definedName name="_ftn17" localSheetId="0">'Հ3 Մաս 1 և 2'!#REF!</definedName>
    <definedName name="_ftn18" localSheetId="0">'Հ3 Մաս 1 և 2'!#REF!</definedName>
    <definedName name="_ftn19" localSheetId="0">'Հ3 Մաս 1 և 2'!#REF!</definedName>
    <definedName name="_ftn2" localSheetId="0">'Հ3 Մաս 1 և 2'!#REF!</definedName>
    <definedName name="_ftn20" localSheetId="0">'Հ3 Մաս 1 և 2'!#REF!</definedName>
    <definedName name="_ftn3" localSheetId="0">'Հ3 Մաս 1 և 2'!#REF!</definedName>
    <definedName name="_ftn4" localSheetId="0">'Հ3 Մաս 1 և 2'!#REF!</definedName>
    <definedName name="_ftn5" localSheetId="0">'Հ3 Մաս 1 և 2'!#REF!</definedName>
    <definedName name="_ftn6" localSheetId="0">'Հ3 Մաս 1 և 2'!#REF!</definedName>
    <definedName name="_ftn7" localSheetId="0">'Հ3 Մաս 1 և 2'!#REF!</definedName>
    <definedName name="_ftn8" localSheetId="0">'Հ3 Մաս 1 և 2'!#REF!</definedName>
    <definedName name="_ftn9" localSheetId="0">'Հ3 Մաս 1 և 2'!#REF!</definedName>
    <definedName name="_ftnref1" localSheetId="0">'Հ3 Մաս 1 և 2'!#REF!</definedName>
    <definedName name="_ftnref10" localSheetId="0">'Հ3 Մաս 1 և 2'!#REF!</definedName>
    <definedName name="_ftnref11" localSheetId="0">'Հ3 Մաս 1 և 2'!$C$64</definedName>
    <definedName name="_ftnref12" localSheetId="0">'Հ3 Մաս 1 և 2'!$D$64</definedName>
    <definedName name="_ftnref13" localSheetId="0">'Հ3 Մաս 1 և 2'!$E$64</definedName>
    <definedName name="_ftnref14" localSheetId="0">'Հ3 Մաս 1 և 2'!$F$64</definedName>
    <definedName name="_ftnref15" localSheetId="0">'Հ3 Մաս 1 և 2'!#REF!</definedName>
    <definedName name="_ftnref16" localSheetId="0">'Հ3 Մաս 1 և 2'!#REF!</definedName>
    <definedName name="_ftnref17" localSheetId="0">'Հ3 Մաս 1 և 2'!$H$76</definedName>
    <definedName name="_ftnref18" localSheetId="0">'Հ3 Մաս 1 և 2'!#REF!</definedName>
    <definedName name="_ftnref19" localSheetId="0">'Հ3 Մաս 1 և 2'!#REF!</definedName>
    <definedName name="_ftnref2" localSheetId="0">'Հ3 Մաս 1 և 2'!$A$10</definedName>
    <definedName name="_ftnref20" localSheetId="0">'Հ3 Մաս 1 և 2'!#REF!</definedName>
    <definedName name="_ftnref3" localSheetId="0">'Հ3 Մաս 1 և 2'!#REF!</definedName>
    <definedName name="_ftnref4" localSheetId="0">'Հ3 Մաս 1 և 2'!$C$28</definedName>
    <definedName name="_ftnref5" localSheetId="0">'Հ3 Մաս 1 և 2'!$B$35</definedName>
    <definedName name="_ftnref6" localSheetId="0">'Հ3 Մաս 1 և 2'!$A$36</definedName>
    <definedName name="_ftnref7" localSheetId="0">'Հ3 Մաս 1 և 2'!$B$40</definedName>
    <definedName name="_ftnref8" localSheetId="0">'Հ3 Մաս 1 և 2'!#REF!</definedName>
    <definedName name="_ftnref9" localSheetId="0">'Հ3 Մաս 1 և 2'!#REF!</definedName>
    <definedName name="_Toc501014755" localSheetId="0">'Հ3 Մաս 1 և 2'!#REF!</definedName>
  </definedNames>
  <calcPr fullCalcOnLoad="1"/>
</workbook>
</file>

<file path=xl/sharedStrings.xml><?xml version="1.0" encoding="utf-8"?>
<sst xmlns="http://schemas.openxmlformats.org/spreadsheetml/2006/main" count="387" uniqueCount="236">
  <si>
    <t>Ծրագիր</t>
  </si>
  <si>
    <t>Ծրագրային դասիչը</t>
  </si>
  <si>
    <t>Բաժին</t>
  </si>
  <si>
    <t xml:space="preserve">Խումբ </t>
  </si>
  <si>
    <t>Դաս</t>
  </si>
  <si>
    <t>Ընդամենը</t>
  </si>
  <si>
    <t>…</t>
  </si>
  <si>
    <t>X</t>
  </si>
  <si>
    <t>(հազար դրամներով)</t>
  </si>
  <si>
    <t>2024թ.</t>
  </si>
  <si>
    <t>2025թ.</t>
  </si>
  <si>
    <t>2026թ.</t>
  </si>
  <si>
    <t>Միջոցառում</t>
  </si>
  <si>
    <t>3.2 Ծախսային խնայողությունների գծով առաջարկները (-) նշանով</t>
  </si>
  <si>
    <t>3.3 Նոր նախաձեռնությունների գծով ընդհանուր ծախսերը</t>
  </si>
  <si>
    <t>Ռիսկի նկարագրությունը</t>
  </si>
  <si>
    <t>Հնարավոր ազդեցությունը նպատակների և արդյունքային ցուցանիշների վրա</t>
  </si>
  <si>
    <t>Ռիսկի կանխման/ հաղթահարման հնարավոր ուղիները</t>
  </si>
  <si>
    <t>x</t>
  </si>
  <si>
    <t>Հավելված N 4. Բյուջետային ծրագրերի գծով ամփոփ ծախսերն ըստ բյուջետային ծախսերի գործառական դասակարգման տարրերի և ըստ տնտեսագիտական դասակարգման հոդվածների</t>
  </si>
  <si>
    <t>Ծրագրի /Միջոցառման անվոնւմը</t>
  </si>
  <si>
    <t>Հավելված N 5. Բյուջետային ծրագրերի/միջոցառումների գծով ծախսերը՝ վարչատարածքային բաժանմամբ (ըստ մարզերի)</t>
  </si>
  <si>
    <t>Ընդամենը ըստ մարզերի</t>
  </si>
  <si>
    <t>Հավելված N 8. Ամփոփ ֆինանսական պահանջներ ՄԺԾԾ ժամանակահատվածի համար</t>
  </si>
  <si>
    <t>Հավելված 10․ Հայտի հետ կապված հիմնական ռիսկերը</t>
  </si>
  <si>
    <r>
      <t>Երևույթի հանդես գալու հավանականությունը</t>
    </r>
    <r>
      <rPr>
        <vertAlign val="superscript"/>
        <sz val="8"/>
        <color indexed="8"/>
        <rFont val="GHEA Grapalat"/>
        <family val="3"/>
      </rPr>
      <t>41</t>
    </r>
  </si>
  <si>
    <t>Հանրային ֆինանսների և սեփականության ոլորտում հաշվեքննություն</t>
  </si>
  <si>
    <t>Ð³ßí»ùÝÝÇã  å³É³ïÇ ·áñÍáõÝ»áõÃÛ³Ý ¨ Ñ³ßí»ùÝÝáõÃÛ³Ý Çñ³Ï³Ý³óÙ³Ý Í³é³ÛáõÃÛáõÝ:</t>
  </si>
  <si>
    <t>Ì³é³ÛáõÃÛ³Ý Ù³ïáõóáõÙ</t>
  </si>
  <si>
    <t>ÐÐ Ð²ÞìºøÜÜÆâ ä²È²î</t>
  </si>
  <si>
    <t>Ð³ßí»ùÝÝÇã å³É³ïÇ å³Ñáõëï³ÛÇÝ ýáÝ¹</t>
  </si>
  <si>
    <t>Ì³é³ÛáõÃÛáõÝÝ»ñÇ Ù³ïáõóáõÙ</t>
  </si>
  <si>
    <t>ÐÐ Ñ³ßí»ùÝÝÇã å³É³ï</t>
  </si>
  <si>
    <t>ØÇçáó³éÙ³Ý ³Ýí³ÝáõÙÁ՝</t>
  </si>
  <si>
    <t>Ð³ßí»ùÝÝÇã å³É³ïÇ ï»ËÝÇÏ³Ï³Ý Ñ³·»óí³ÍáõÃÛ³Ý µ³ñ»É³íáõÙ</t>
  </si>
  <si>
    <t>ÜÏ³ñ³·ñáõÃÛáõÝÁ՝</t>
  </si>
  <si>
    <t>ØÇçáó³éÙ³Ý ï»ë³ÏÁ՝</t>
  </si>
  <si>
    <t>²ÏïÇíÝ û·ï³·áñÍáÕ Ï³½Ù³Ï»ñåáõÃÛ³Ý(Ý»ñÇ) ³Ýí³ÝáõÙ(Ý»ñ)Á՝</t>
  </si>
  <si>
    <t>²ñ¹ÛáõÝùÇ ã³÷áñáßÇãÝ»ñ</t>
  </si>
  <si>
    <t>ø³Ý³Ï³Ï³Ý</t>
  </si>
  <si>
    <t>ê³ñù³íáñáõÙÝ»ñÇ Í³é³ÛáõÃÛ³Ý Ï³ÝË³ï»ëíáÕ ÙÇçÇÝ Å³ÙÏ»ï, ï³ñÇ</t>
  </si>
  <si>
    <t xml:space="preserve">¶ñ³ë»ÝÛ³Ï³ÛÇÝ ·áõÛùÇ ù³Ý³ÏÁ  </t>
  </si>
  <si>
    <t xml:space="preserve"> ¶ñ³ë»ÝÛ³Ï³ÛÇÝ ·áõÛùÇ Í³é³ÛáõÃÛ³Ý Ï³ÝË³ï»ëíáÕ ÙÇçÇÝ Å³ÙÏ»ï, ï³ñÇ</t>
  </si>
  <si>
    <t>ØÇçáó³éÙ³Ý íñ³ Ï³ï³ñíáÕ Í³ËëÁ (Ñ³½³ñ ¹ñ³Ù)</t>
  </si>
  <si>
    <t>Ìñ³·ñÇ ¹³ëÇãÁ՝</t>
  </si>
  <si>
    <t>ØÇçáó³éÙ³Ý ¹³ëÇãÁ՝</t>
  </si>
  <si>
    <t>Հաշվեքննիչ պալատի պահուստային ֆոնդ</t>
  </si>
  <si>
    <t>1.  ՀՀ և ԵՄ-ի միջև կնքված «Համապարփակ և ընդլայնված գործընկերության համաձայնագիրը», որի 24-րդ հոդվածի դ) կետում սահմանված է.</t>
  </si>
  <si>
    <t>«Հաշվեքննիչ պալատի, որպես ՀՀ աուդիտ իրականացնող բարձրագույն հաստատության դերի հետագա ամրապնդում՝ մասնավորապես դրա ֆինանսական, կազմակերպչական և գործառնական անկախության տեսանկյունից՝ արտաքին աուդիտի INTOSAI միջազգայնորեն ընդունված ստանդարտներին համապատասխան»:</t>
  </si>
  <si>
    <t>Հաշվեքննիչ պալատի մասին» ՀՀ օրենքում առկա են դրույթներ, որոնք չեն համապատասխանում  INTOSAI միջազգայնորեն ընդունված ստանդարտներին և խոչընդոտում են գործառույթների արդյունավետ իրականացմանը</t>
  </si>
  <si>
    <r>
      <t xml:space="preserve">Քանի որ </t>
    </r>
    <r>
      <rPr>
        <sz val="10"/>
        <color indexed="8"/>
        <rFont val="GHEA Grapalat"/>
        <family val="3"/>
      </rPr>
      <t xml:space="preserve">Հաշվեքննիչ պալատի մասին» ՀՀ օրենքում </t>
    </r>
    <r>
      <rPr>
        <sz val="11"/>
        <color indexed="8"/>
        <rFont val="GHEA Grapalat"/>
        <family val="3"/>
      </rPr>
      <t>կան դրույթներ, որոնք համահունչ չեն  INTOSAI կողմից սահմանված ստանդարտներին և արդյունավետ կառավարման սկզբունքներին, առկա է ռիսկ, որ դրանք կարող են բացասաբար ազդել Հաշվեքննիչ պալատի գործունեության, ինչպես նաև ներկայացվող արդյունքների վրա՝ նկատի ունենալով դրանց համար միջազգային ստանդարտներով  և լավագույն փորձով նախատեսված չափորոշիչները:</t>
    </r>
  </si>
  <si>
    <t>2. Միավորված ազգերի կազմակերպության (ՄԱԿ) 66-րդ գլխավոր ասամբլեան 22.12.2011թ.-ին ընդունել է «Բարձրագույն աուդիտի մարմինների ուժեղացման միջոցով պետական կառավարման արդյունավետության, էֆեկտիվության, հաշվետվողականության և թափանցիկության բարձրացման վեաբերյալ» թիվ A/66/209 որոշումը, որի համաձայն բարձրագույն աուդիտի մարմինը կարող է արդյունավետ գործել միայն այն դեպքում, եթե վերջինս անկախ է բոլոր պետական մարմիններից և պաշտպանված է ցանկացած արտաքին ազդեցությունից: Այս որոշմամբ ՄԱԿ-ի գլխավոր ասամբլեան բոլոր անդամ պետություններին պաշտոնապես հորդորում է ամբողջությամբ կիրառել INTOSAI կողմից ընդունված Լիմայի (ISSAI 1) և Մեխիկոյի (ISSAI 10) հռչակագրերի դրույթները։</t>
  </si>
  <si>
    <t>Անհրաժեշտ է իրականացնել համապատասխան օրենսդրական փոփոխություններ, որոնք առավելագույնս կհամապատասխանեցնեն «Հաշվեքննիչ պալատի մասին» ՀՀ օրենքի դրույթները INTOSAI ստանդարտներինհիմք ընդունելով</t>
  </si>
  <si>
    <t>1161</t>
  </si>
  <si>
    <t>11001</t>
  </si>
  <si>
    <t>11002</t>
  </si>
  <si>
    <t>31001</t>
  </si>
  <si>
    <r>
      <t>Գործառական դասակարգման</t>
    </r>
    <r>
      <rPr>
        <vertAlign val="superscript"/>
        <sz val="12"/>
        <color indexed="8"/>
        <rFont val="Calibri"/>
        <family val="2"/>
      </rPr>
      <t xml:space="preserve"> 27</t>
    </r>
  </si>
  <si>
    <t xml:space="preserve"> Բյուջետային ծախսերի գործառական դասակարգման բաժինների, խմբերի և դասերի, բյուջետային ծրագրերի միջոցառումների,  բյուջետային հատկացումների գլխավոր կարգադրիչների անվանումները</t>
  </si>
  <si>
    <t>Բազային տարի 
2023թ․ 
(հազ. դրամ)</t>
  </si>
  <si>
    <t>2024թ պլան 
(հազ. դրամ)</t>
  </si>
  <si>
    <t>2025թ բյուջե  
(հազ. դրամ)</t>
  </si>
  <si>
    <t>2026թ բյուջե 
(հազ. դրամ)</t>
  </si>
  <si>
    <t>2027թ բյուջե  
(հազ. դրամ)</t>
  </si>
  <si>
    <t>ԸՆԴԱՄԵՆԸ</t>
  </si>
  <si>
    <t>/Ծրագրի անվանումը/</t>
  </si>
  <si>
    <t>/Միջոցառման անվանումը/</t>
  </si>
  <si>
    <t>Հաշվեքննիչ պալատ</t>
  </si>
  <si>
    <t xml:space="preserve"> այդ թվում` բյուջետային ծախսերի տնտեսագիտական դասակարգման հոդվածներ
</t>
  </si>
  <si>
    <r>
      <t>&lt;Հոդվածի  անվանումը և կոդը&gt;</t>
    </r>
    <r>
      <rPr>
        <i/>
        <vertAlign val="superscript"/>
        <sz val="12"/>
        <color indexed="8"/>
        <rFont val="GHEA Grapalat"/>
        <family val="3"/>
      </rPr>
      <t>28</t>
    </r>
  </si>
  <si>
    <t>Աշխատանքի վարձատրություն                         4111</t>
  </si>
  <si>
    <t xml:space="preserve">Քաղաքացիական, դատական և պետական ծառայողական պարգևատրումներ                       4213                                     </t>
  </si>
  <si>
    <t>Էներգետիկ ծառայություն            4212</t>
  </si>
  <si>
    <t>Կոմունալ ծառայություն               4213</t>
  </si>
  <si>
    <t>Կապի ծառայություն                    4214</t>
  </si>
  <si>
    <t>Ապահովագրական ծախսեր         4215</t>
  </si>
  <si>
    <t>Գույքի և սարքավորումների վարձակալություն                       4216</t>
  </si>
  <si>
    <t>Ներքին գործուղումներ               4221</t>
  </si>
  <si>
    <t>Արտասահմանյան գործուղումներ 4222</t>
  </si>
  <si>
    <t>Համակարգչայինծառայություն    4232</t>
  </si>
  <si>
    <t>Աշխատանքի մասնագիտական  զարգացման ծառայություն           4233</t>
  </si>
  <si>
    <t>Տեղեկատվական ծառայություն    4234</t>
  </si>
  <si>
    <t>Կառավարչական ծառայություն   4235</t>
  </si>
  <si>
    <t>Ներկայացուցչական ծառայություն 4237</t>
  </si>
  <si>
    <t>Ընդհանուր բնույթի այլ ծառայություններ 4239</t>
  </si>
  <si>
    <t>Շենքերի և կառույցների ընթացիկ նորոգում և պահպանում   4251</t>
  </si>
  <si>
    <t>Մեքենաների և սարքավորումների ընթացիկ նորոգում և պահպանում 4252</t>
  </si>
  <si>
    <t>Գրասենյակային նյութեր և հագուստ 4261</t>
  </si>
  <si>
    <t>Տրանսպորտային նյութեր 4264</t>
  </si>
  <si>
    <t xml:space="preserve">Կենցաղային և հանրային սննդի նյութեր 4267 </t>
  </si>
  <si>
    <t>Պարտադիր վճարներ 4823</t>
  </si>
  <si>
    <t xml:space="preserve">Ընդամենը </t>
  </si>
  <si>
    <t>Մեքենաների և սարքավորումների ընթացիկ նորոգում ւևպահպանում 4252</t>
  </si>
  <si>
    <t>Տրանսպորտային սարքավորումներ 5121</t>
  </si>
  <si>
    <t>Վարչական սարքավորումներ 5122</t>
  </si>
  <si>
    <t>Ոչ նյութական հիմնականն միջոցներ 5132</t>
  </si>
  <si>
    <t>Հաշվեքննիչ պալատի տեխնիկական հագեցվածության բարելավում 5122</t>
  </si>
  <si>
    <t>Այլ ծախսեր 4861</t>
  </si>
  <si>
    <t>Հաշվեքննիչ պալատի տրանսպորտային միջոցներով ապահովվածության  բարելավում</t>
  </si>
  <si>
    <t>Պարգևատրումներ, դրամական խրախուսումներ և  հատուկ վճարներ  4112</t>
  </si>
  <si>
    <t>Բազային տարի 2023թ․ (հազ. դրամ)</t>
  </si>
  <si>
    <t>2024թ պլան (հազ. դրամ)</t>
  </si>
  <si>
    <t>2025թ բյուջե  (հազ. դրամ)</t>
  </si>
  <si>
    <t>2026թ բյուջե (հազ. դրամ)</t>
  </si>
  <si>
    <t>2027թ բյուջե  (հազ. դրամ)</t>
  </si>
  <si>
    <t xml:space="preserve">Հաշվեքննիչ պալատի տեխնիկական հագեցվածության բարելավում </t>
  </si>
  <si>
    <t>ք. Երևան</t>
  </si>
  <si>
    <t>Ձևաչափ 1. Հայտով ներկայացված՝ 2025-2027թթ ընդհանուր ծախսերի համեմատությունը ՀՀ 2024թ. պետական բյուջեի և 2025-2027թթ. համար սահմանված նախնական կողմնորոշիչ չափաքակաների հետ</t>
  </si>
  <si>
    <t>2027թ.</t>
  </si>
  <si>
    <t>1. Պետական մարմնի գծով 2025-2027 թվականների համար սահմանված ֆինանսավորման նախնական ընդհանուր կողմնորոշիչ չափաքանակները</t>
  </si>
  <si>
    <t>2. &lt;&lt;ՀՀ 2024թ. պետական բյուջեի մասին&gt;&gt; ՀՀ օրենքով պետական մարմնի գծով սահմանված ընդհանուր հատկացումները</t>
  </si>
  <si>
    <t>3. Ընդամենը հայտով ներկայացված ընդհանուր ծախսերը` 2025-2027 թթ. ՄԺԾԾ համար (տող 3.1 + տող 3.2 + տող 3.3.)</t>
  </si>
  <si>
    <t>3.1 Գոյություն ունեցող ծախսային պարտավորությունների գնահատում 2025-2027թթ. ՄԺԾԾ համար (առանց ծախսային խնայողությունների վերաբերյալ առաջարկների ներառման)</t>
  </si>
  <si>
    <t>4. Տարբերությունը ՀՀ 2024թ. պետական բյուջեի համապատասխան ցուցանիշից (տող 3 - տող 2)</t>
  </si>
  <si>
    <t>5. Տարբերությունը 2025-2027թվականների համար սահմանված ֆինանսավորման նախնական ընդհանուր կողմնորոշիչ չափաքանակներից (տող 3-տող 1)</t>
  </si>
  <si>
    <t>….</t>
  </si>
  <si>
    <t>……</t>
  </si>
  <si>
    <t>1056063.7</t>
  </si>
  <si>
    <t>4435.85</t>
  </si>
  <si>
    <t>22038.1</t>
  </si>
  <si>
    <t>…..</t>
  </si>
  <si>
    <t>2076.0</t>
  </si>
  <si>
    <t>31248.2</t>
  </si>
  <si>
    <t>2115.0</t>
  </si>
  <si>
    <t>900.0</t>
  </si>
  <si>
    <t>83683.4</t>
  </si>
  <si>
    <t xml:space="preserve">Ð³í»Éí³Í N 3. ´Ûáõç»ï³ÛÇÝ Íñ³·ñ»ñÇ ¨ ³ÏÝÏ³ÉíáÕ ³ñ¹ÛáõÝùÝ»ñÇ Ý»ñÏ³Û³óÙ³Ý Ó¨³ã³÷ </t>
  </si>
  <si>
    <t>Ø²ê 3 äºî²Î²Ü Ø²ðØÜÆ Ìð²¶ðºðÆ ¶Ìàì ìºðæÜ²Î²Ü ²ð¸ÚàôÜøÆ òàôò²ÜÆÞÜºðÀ</t>
  </si>
  <si>
    <t xml:space="preserve">Üå³ï³ÏÁ11 </t>
  </si>
  <si>
    <t>Ìñ³·ñÇ ¹³ëÇãÁ12</t>
  </si>
  <si>
    <t>Ìñ³·ñÇ ³Ýí³ÝáõÙÁ13</t>
  </si>
  <si>
    <t>Ìñ³·ñÇ í»ñçÝ³Ï³Ý ³ñ¹ÛáõÝùÝ»ñÁ</t>
  </si>
  <si>
    <t>Î³åÁ ÐÐ Ï³é³í³ñáõÃÛ³Ý Íñ³·ñáí  ¨ ÐÐ ·áñÍáÕ ³ÛÉ é³½Ù³í³ñ³Ï³Ý ÷³ëï³ÃÕÃ»ñáí ë³ÑÙ³Ýí³Í ÐÐ Ï³é³í³ñáõÃÛ³Ý ù³Õ³ù³Ï³ÝáõÃÛ³Ý Ýå³ï³ÏÝ»ñÇ ¨ ÃÇñ³ËÝ»ñÇ Ñ»ï19</t>
  </si>
  <si>
    <t>Î³åÁ Ø²Î-Ç Ï³ÛáõÝ ½³ñ·³óÙ³Ý Ýå³ï³ÏÝ»ñÇ ¨ óáõó³ÝÇßÝ»ñÇ Ñ»ï20</t>
  </si>
  <si>
    <t>â³÷áñáßÇãÁ14</t>
  </si>
  <si>
    <t xml:space="preserve">ºÉ³Ï»ïÁ </t>
  </si>
  <si>
    <t>ÂÇñ³ËÁ</t>
  </si>
  <si>
    <t>òáõó³ÝÇßÁ15</t>
  </si>
  <si>
    <t>Ä³ÙÏ»ïÁ16</t>
  </si>
  <si>
    <t>òáõó³ÝÇßÁ17</t>
  </si>
  <si>
    <t>Ä³ÙÏ»ïÁ18</t>
  </si>
  <si>
    <t>Ð³Ýñ³ÛÇÝ ýÇÝ³ÝëÝ»ñÇ ¨ ë»÷³Ï³ÝáõÃÛ³Ý  áÉáñïáõÙ å»ï³Ï³Ý ¨ Ñ³Ù³Ýù³ÛÇÝ µÛáõç»Ý»ñÇ ÙÇçáóÝ»ñÇ, ëï³óí³Í ÷áË³éáõÃÛáõÝÝ»ñÇ ¨ í³ñÏ»ñÇ,å»ï³Ï³Ý ¨ Ñ³Ù³Ýù³ÛÇÝ ë»÷³Ï³ÝáõÃÛ³Ý û·ï³·áñÍÙ³Ý ûñÇÝ³Ï³ÝáõÃÛ³Ý ¨ ³ñ¹ÛáõÝ³í»ïáõÃÛ³Ý  í»ñ³µ»ñÛ³É  ²½·³ÛÇÝ ÅáÕáíÇÝ ¨ Ñ³ÝñáõÃÛ³ÝÁ Å³Ù³Ý³ÏÇÝ,Ù³ëÝ³·Çï³Ï³Ý ¨ ³ÝÏáÕÙÝ³Ï³É ï»Õ»Ï³ïíáõÃÛáõÝ:</t>
  </si>
  <si>
    <t>Ð³Ýñ³ÛÇÝ ýÇÝ³ÝëÝ»ñÇ ¨ ë»÷³Ï³ÝáõÃÛ³Ý áÉáñïáõÙ Ñ³ßí»ùÝÝáõÃÛáõÝ</t>
  </si>
  <si>
    <t>ÐÐ Ñ³ßí»ùÝÝÇã å³É³ïÇ ·áñÍáõÝ»áõÃÛ³Ý Ï³ï³ñáÕ³Ï³ÝÇ ÇÝùÝ³·Ý³Ñ³ïáõÙ ²áõ¹ÇïÇ µ³ñÓñ³·áõÛÝ Ù³ñÙÇÝÝ»ñÇ ÙÇç³½·³ÛÇÝ Ï³½Ù³Ï»ñåáõÃÛ³Ý (INTOSAI) Ù»Ãá¹³µ³ÝáõÃÛ³Ý ÑÇÙ³Ý íñ³ (SAI PMF)</t>
  </si>
  <si>
    <t xml:space="preserve">¶Ý³Ñ³ï³Ï³ÝÁ 2  </t>
  </si>
  <si>
    <t>2020Ã․</t>
  </si>
  <si>
    <t xml:space="preserve">²ÏÝÏ³ÉíáÕ ·Ý³Ñ³ï³Ï³ÝÁ 3-4 ÙÇç³Ï³ÛùáõÙ </t>
  </si>
  <si>
    <t>2026Ã</t>
  </si>
  <si>
    <t>Î¼Ü 16.6 - ¼³ñ·³óÝ»É ³ñ¹ÛáõÝ³í»ï, Ñ³ßí»ïáõ ¨ Ã³÷³ÝóÇÏ Ñ³ëï³ïáõÃÛáõÝÝ»ñ µáÉáñ Ù³Ï³ñ¹³ÏÝ»ñáõÙ:</t>
  </si>
  <si>
    <t>2.Î¼Ü 12.7 –ÊÃ³Ý»É å»ï³Ï³Ý ·ÝáõÙÝ»ñÇ Ï³ÛáõÝ ·áñÍ»É³Ó¨»ñ՝ Ñ³Ù³Ó³ÛÝ ³½·³ÛÇÝ ù³Õ³ù³Ï³ÝáõÃÛáõÝÝ»ñÇ ¨ ·»ñ³Ï³ÛáõÃÛáõÝÝ»ñÇ:</t>
  </si>
  <si>
    <t>ä»ï³Ï³Ý Ù³ñÙÝÇ ³Ýí³ÝáõÙÁ1՝</t>
  </si>
  <si>
    <t>Ø²ê 1. äºî²Î²Ü Ø²ðØÜÆ è²¼Ø²ì²ðàôÂÚ²Ü ÀÜ¸Ð²Üàôð ÜÎ²ð²¶ðàôÂÚàôÜÀ</t>
  </si>
  <si>
    <t xml:space="preserve">1. ÐÇÙÝ³Ï³Ý é³½Ù³í³ñ³Ï³Ý Ýå³ï³ÏÝ»ñÁ ¨ ·»ñ³Ï³ í»ñçÝ³Ï³Ý ³ñ¹ÛáõÝùÝ»ñÁ2 </t>
  </si>
  <si>
    <t>2. ´Ûáõç»ï³ÛÇÝ Íñ³·ñ»ñáõÙ Ï³ï³ñíáÕ ÑÇÙÝ³Ï³Ý ÷á÷áËáõÃÛáõÝÝ»ñÁ3</t>
  </si>
  <si>
    <t xml:space="preserve">3.Î³åÇï³É µÝáõÛÃÇ ÑÇÙÝ³Ï³Ý ÙÇçáó³éáõÙÝ»ñÁ4 </t>
  </si>
  <si>
    <t>4. üÇÝ³Ýë³Ï³Ý ³ÏïÇíÝ»ñÇ Ï³é³í³ñÙ³ÝÝ ³ÝãíáÕ ÙÇçáó³éáõÙÝ»ñÁ5՝</t>
  </si>
  <si>
    <t>Ø²ê 2. äºî²Î²Ü Ø²ðØÜÆ ÎàÔØÆò Æð²Î²Ü²òìàÔ ´Úàôæºî²ÚÆÜ Ìð²¶ðºðÀ ºì ØÆæàò²èàôØÜºðÀ</t>
  </si>
  <si>
    <t>Ìñ³·ñ³ÛÇÝ ¹³ëÇã6</t>
  </si>
  <si>
    <t>Ìñ³·Çñ/ØÇçáó³éáõÙ</t>
  </si>
  <si>
    <t>2023Ã.  (÷³ëï³óÇ) µ³½³ÛÇÝ ï³ñÇ (Ñ³½. ¹ñ³Ù)</t>
  </si>
  <si>
    <t>2024Ã (åÉ³Ý) (Ñ³½. ¹ñ³Ù)</t>
  </si>
  <si>
    <t>2025Ã (Ñ³½. ¹ñ³Ù)</t>
  </si>
  <si>
    <t>2026Ã (Ñ³½. ¹ñ³Ù)</t>
  </si>
  <si>
    <t>2027Ã (Ñ³½. ¹ñ³Ù)</t>
  </si>
  <si>
    <t>Ìñ³·Çñ</t>
  </si>
  <si>
    <t>ØÇçáó³éáõÙ9</t>
  </si>
  <si>
    <t>Ìñ³·ñÇ ³Ýí³ÝáõÙÁ՝</t>
  </si>
  <si>
    <t>Ìñ³·ñÇ Ýå³ï³ÏÁ՝</t>
  </si>
  <si>
    <t>àñáß»É Ñ³ßí»ùÝÝáõÃÛ³Ý ³é³ñÏ³ÛÇ ûñÇÝ³Ï³ÝáõÃÛ³Ý  ¨ ïÝï»ëÙ³Ý, Ýå³ï³Ï³ÛÇÝ ¨ Í³Ëë³ÛÇÝ ³ñ¹ÛáõÝ³í»ïáõÃÛ³Ý ëÏ½µáõÝùÝ»ñÇ ³å³ÑáíáõÙÁ</t>
  </si>
  <si>
    <t>ì»ñçÝ³Ï³Ý ³ñ¹ÛáõÝùÇ ÝÏ³ñ³·ñáõÃÛáõÝÁ՝</t>
  </si>
  <si>
    <t>Ð³ßí»ùÝÝáõÃÛ³Ý  ³ñ¹ÛáõÝùÝ»ñÁ ²½·³ÛÇÝ ÅáÕáíÇÝ ¨ Ñ³ÝñáõÃÛ³ÝÁ  Å³Ù³Ý³ÏÇÝ, Ù³ëÝ³·Çï³Ï³Ý ¨ ³ÝÏáÕÙÝ³Ï³É  Ý»ñÏ³Û³óÝ»ÉÁ</t>
  </si>
  <si>
    <t>Ìñ³·ñÇ ÙÇçáó³éáõÙÝ»ñ8</t>
  </si>
  <si>
    <t>ÀÝÃ³óÇÏ ÙÇçáó³éáõÙÝ»ñ</t>
  </si>
  <si>
    <t>Ð³ßí»ùÝÝÇã å³É³ïÇ ·áñÍáõÝ»áõÃÛ³Ý ¨ Ñ³ßí»ùÝÝáõÃÛ³Ý Çñ³Ï³Ý³óÙ³Ý Í³é³ÛáõÃÛáõÝ</t>
  </si>
  <si>
    <t>ØÇçáó³éÙ³Ý ÝÏ³ñ³·ñáõÃÛáõÝÁ՝</t>
  </si>
  <si>
    <t>Ð³ßí»ùÝÝÇã å³É³ïÇ  µÝ³Ï³ÝáÝ ·áñÍáõÝ»áõÃÛ³Ý ³å³ÑáííáõÙÁ ¨ Ñ³Ýñ³ÛÇÝ ýÇÝ³ÝëÝ»ñÇ ¨ ë»÷³Ï³ÝáõÃÛ³Ý áÉáñïáõÙ ûñ»Ýùáí ë³ÑÙ³Ýí³Í Ï³ñ·áí Ñ³ßí»ùÝÝáõÃÛ³Ý áõÕÕí³Í ÙÇçáó³éáõÙÝ»ñ:</t>
  </si>
  <si>
    <t>ØÇçáó³éÙ³Ý ï»ë³ÏÁ10</t>
  </si>
  <si>
    <t>Ð³ßí»ùÝÝÇã å³É³ïÇ  ·áñÍáõÝ»áõÃÛ³Ý ³ñ¹ÛáõÝ³í»ï ¨ Ýå³ï³Ï³ÛÇÝ  Çñ³Ï³Ý³óÙ³Ý Ñ³Ù³ñ, ãÝ³Ë³ï»ëí³Í Í³ë»ñÇ Ï³ï³ñÙ³Ý ³å³ÑáííáõÙ:</t>
  </si>
  <si>
    <t>Ð³Ýñ³ÛÇÝ ë»÷³Ï³ÝáõÃÛ³Ý Ï³é³í³ñÙ³Ý ÙÇçáó³éáõÙÝ»ñ</t>
  </si>
  <si>
    <t>Ð³ßí»ùÝÝÇã å³É³ïÇ ï»ËÝÇÏ³Ï³Ý  Ñ³·»óí³ÍáõÃÛ³Ý  µ³ñ»É³íáõÙ</t>
  </si>
  <si>
    <t>Ð³ßí»ùÝÝÇã å³É³ïÇ ·áñÍáõÝ»áõÃÛ³Ý Ñ³Ù³ñ ³ÝÑñ³Å»ßï í³ñã³Ï³Ý ¨ ³ÛÉ ë³ñù³íáñáõÙÝ»ñÇ Ó»éù µ»ñáõÙ</t>
  </si>
  <si>
    <t>ä»ï³Ï³Ý  Ù³ñÙÝÇ  ÏáÕÙÇó û·ï³·áñÍíáÕ áã ýÇÝ³Ýë³Ï³Ý ³ÏïÇíÝ»ñÇ Ñ»ï ·áñÍ³ñÏáõÃÛáõÝÝ»ñ</t>
  </si>
  <si>
    <t xml:space="preserve">                   Ð³Ýñ³ÛÇÝ ë»÷³Ï³ÝáõÃÛ³Ý Ï³é³í³ñÙ³Ý ÙÇçáó³éáõÙÝ»ñ</t>
  </si>
  <si>
    <t>Ð³ßí»ùÝÝÇã å³É³ïÇ ïñáÝëåáñï³ÛÇÝ ÙÇçáóÝ»ñáí ³å³Ñáíí³ÍáõÃÛ³Ý µ³ñ»É³íáõÙ</t>
  </si>
  <si>
    <t>Ð³ßí»ùÝÝÇã å³É³ïÇ ÏáÕÙÇó Ñ³ßí»ùÝÝáõÃÛ³Ý ³ßË³ï³ÝùÝ»ñÇ Çñ³Ï³Ý³óÙ³Ý Ñ³Ù³ñ ³íïáÙ»ù»Ý³Ý»ñÇ Ó»éù µ»ñáõÙ</t>
  </si>
  <si>
    <t>Ø²ê 4. äºî²Î²Ü Ø²ðØÜÆ ¶Ìàì ²ð¸ÚàôÜø²ÚÆÜ (Î²î²ðàÔ²Î²Ü) òàôò²ÜÆÞÜºðÀ 21</t>
  </si>
  <si>
    <t>Ìñ³·ñÇ ¹³ëÇãÁ</t>
  </si>
  <si>
    <t>Ìñ³·ñÇ ³Ýí³ÝáõÙÁ</t>
  </si>
  <si>
    <t>Ð³Ýñ³ÛÇÝ ýÇÝ³ÝëÝ»ñÇ ¨ ë»÷³Ï³ÝáõÃÛ³Ý áÉáñïáõÙ Ñ³ßí»ùÝÝáõÃÛáõÝ Ñ³ßí»ùÝÝáõÃÛáõÝ</t>
  </si>
  <si>
    <t>Ìñ³·ñÇ ÙÇçáó³éáõÙÝ»ñÁ22</t>
  </si>
  <si>
    <t>òáõó³ÝÇßÝ»ñ</t>
  </si>
  <si>
    <t>2025Ã․</t>
  </si>
  <si>
    <t>2026Ã․</t>
  </si>
  <si>
    <t>2027Ã․</t>
  </si>
  <si>
    <t>ØÇçáó³éÙ³Ý ³í³ñïÇ ï³ñ»ÃÇíÁ23</t>
  </si>
  <si>
    <t>ØÇçáó³éÙ³Ý ï»ë³ÏÁ 24՝</t>
  </si>
  <si>
    <t>ØÇçáó³éáõÙÝ Çñ³Ï³Ý³óÝáÕÇ ³Ýí³ÝáõÙÁ25՝</t>
  </si>
  <si>
    <t>²ñ¹ÛáõÝùÇ ã³÷áñáßÇãÇ ï»ë³ÏÁ26</t>
  </si>
  <si>
    <t>²ñ¹ÛáõÝùÇ ã³÷áñáßÇãÇ ³Ýí³ÝáõÙÁ ¨ ã³÷Ù³Ý ÙÇ³íáñÁ</t>
  </si>
  <si>
    <t>Ð³ßí»ùÝÝáõÃÛáõÝÝ»ñÇ ù³Ý³Ï</t>
  </si>
  <si>
    <t>Ð³ßí»ùÝÝÇã å³É³ïÇ ·áñÍáõÝ»áõÃÛ³Ý Íñ³·ñÇ ³é³çÇÝ Ù³ëÇ ßñç³Ý³ÏÝ»ñáõÙ Çñ³Ï³Ý³óí³Í Ñ³ßí»ùÝÝáõÃÛáõÝÝ»ñÇ` Ñ³ï</t>
  </si>
  <si>
    <t>Ð³ßí»ùÝÝÇã å³É³ïÇ ·áñÍáõÝ»áõÃÛ³Ý Íñ³·ñÇ ³é³çÇÝ Ù³ëÇ  Ûáõñ³ù³ÝãÛáõñ »é³ÙëÛ³ÏÇ ³í³ñïÇó Ñ»ïá` ãáñë ³Ùëí³ ÁÝÃ³óùáõÙ ïñ³Ù³¹ñí³Í ÁÝÃ³óÇÏ »½ñ³Ï³óáõÃÛáõÝÝ»ñÇ՝ Ñ³ï</t>
  </si>
  <si>
    <t>Ð³ßí»ùÝÝÇã å³É³ïÇ ·áñÍáõÝ»áõÃÛ³Ý Íñ³·ñÇ »ñÏñáñ¹ Ù³ëÇ ßñç³Ý³ÏÝ»ñáõÙ Çñ³Ï³Ý³óí³Í Ñ³ßí»ùÝÝáõÃÛáõÝÝ»ñÇ՝ Ñ³ï</t>
  </si>
  <si>
    <t>Ð³ßí»ùÝÝÇã å³É³ïÇ ·áñÍáõÝ»áõÃÛ³Ý Íñ³·ñÇ »ñÏñáñ¹ Ù³ëÇ ßñç³Ý³ÏÝ»ñáõÙ Ñ³Ù³ÛÝùÝ»ñáõÙ Çñ³Ï³Ý³óí³Í Ñ³ßí»ùÝÝáõÃÛáõÝÝ»ñÇ՝ Ñ³ï</t>
  </si>
  <si>
    <t>Ð³ßí»ùÝÝÇã å³É³ïÇ ·áñÍáõÝ»áõÃÛ³Ý Íñ³·ñÇ »ñÏñáñ¹ Ù³ëÇ ßñç³Ý³ÏÝ»ñáõÙ Ï³ï³ñáÕ³Ï³ÝÇ Ñ³ßí»ùÝÝáõÃÛáõÝÝ»ñÇ՝ Ñ³ï</t>
  </si>
  <si>
    <t>ä»ï³Ï³Ý µÛáõç»Ç Ï³ï³ñÙ³Ý í»ñ³µ»ñÛ³É »½ñ³Ï³óáõÃÛ³Ý ïñ³Ù³¹ñáõÙ ՝ Ñ³ï</t>
  </si>
  <si>
    <t>àñ³Ï³Ï³Ý</t>
  </si>
  <si>
    <t>,,Ð³ßí»ùÝÝÇã å³É³ïÇ Ù³ëÇÝ,, ÐÐ ûñ»ÝùÇ 27-ñ¹ Ñá¹í³ÍÇ ¹ñáõÛÃÝ»ñÇÝ Ñ³Ù³å³ï³ëË³ÝáõÃÛáõÝ, (²Ûá/áã</t>
  </si>
  <si>
    <t>²Ûá</t>
  </si>
  <si>
    <t>Ð³ßí»ùÝÝÇã å³É³ïÇ ·áñÍáõÝ»áõÃÛ³Ý í»ñ³µ»ñÛ³É ï³ñ»Ï³Ý Ñ³Õáñ¹áõÙÝ»ñ՝ Ñ³ï</t>
  </si>
  <si>
    <t>,,Ð³ßí»ùÝÝÇã å³É³ïÇ Ù³ëÇÝ,, ÐÐ ûñ»ÝùÇ 28-ñ¹ Ñá¹í³ÍÇ ¹ñáõÛÃÝ»ñÇÝ Ñ³Ù³å³ï³ëË³ÝáõÃÛáõÝ, ²Ûá/áã</t>
  </si>
  <si>
    <t>Ð³ßí»ùÝÝÇã å³É³ïÇ ·áñÍáõÝ»áõÃÛ³Ý ï³ñ»Ï³Ý Íñ³·ñÇ Ï³ï³ñáÕ³Ï³ÝÇ ÇÝùÝ³·Ý³Ñ³ïÙ³Ý Çñ³Ï³Ý³óáõÙ՝ Ñ³ï</t>
  </si>
  <si>
    <t>²áõ¹ÇïÇ µ³ñÓñ³·áõÛÝ Ù³ñÙÇÝÝ»ñÇ ÙÇç³½·³ÛÇÝ Ï³½Ù³Ï»ñåáõÃÛ³Ý (INTOSAI) Ù»Ãá¹³µ³ÝáõÃÛ³Ý ÑÇÙ³Ý íñ³ (SAI PMF) ²Ûá/áã</t>
  </si>
  <si>
    <t>Ð³ßí»ùÝÝÇã å³É³ïÇ ·áñÍáõÝ»áõÃÛ³Ý Ï³ï³ñáÕ³Ï³ÝÇ ÇÝùÝ³·Ý³Ñ³ïÙ³Ý ²áõ¹ÇïÇ ´³ñÓñ³·áõÛÝ Ñ³ßí»ùÝÝÇã  Ù³ñÙÇÝÝ»ñÇ ÙÇç³½·³ÛÇÝ Ï³½Ù³Ï»ñåáõÃÛ³Ý (INTOSAI) SAI PMF Ù»Ãá¹³µ³ÝáõÃÛ³Ùµ  Çñ³Ï³Ý³óí³Í ÇÝùÝ³·Ý³Ñ³ïÙ³Ý ³ñ¹ÛáõÝùáõÙ ïñí³Í ³Ù÷á÷ ·Ý³Ñ³ï³Ï³ÝÁ՝ Ñ³ï</t>
  </si>
  <si>
    <t>3-4 ÙÇç³Ï³Ûù</t>
  </si>
  <si>
    <t>º²îØ ßñç³Ý³ÏÝ»ñáõÙ ³Ý¹³Ù å»ïáõÃÛáõÝÝ»ñÇ ²áõ¹ÇïÇ µ³ñÓñ³·áõÛÝ Ù³ñÙÇÝÝ»ñÇ Ñ»ï Ñ³Ù³ï»Õ ÑëÏáÕ³Ï³Ý ÙÇçáó³éáõÙÝ»ñÇ ՝ Ñ³ï</t>
  </si>
  <si>
    <t>º²îØ ³ñï³ùÇÝ ³áõ¹ÇïÇ ëï³Ý¹³ñïÝ»ñÇÝ Ñ³Ù³å³ï³ëË³ÝáõÃÛáõÝ, ²Ûá/áã</t>
  </si>
  <si>
    <t>Ðñ³å³ñ³Ïí³Í Ñ³ßí»ùÝÝáõÃÛáõÝÝ»ñÇ ³ñ¹ÛáõÝùÝ»ñ (ÁÝÃ³óÇÏ »½ñ³Ï³óáõÃÛáõÝÝ»ñ) Ñ³ï</t>
  </si>
  <si>
    <t>ä»ï³Ï³Ý µÛáõç»Ç Ï³ï³ñÙ³Ý   Ñ³ßí»ùÝÝáõÃÛáõÝÝ»ñÇ Í³ÍÏáõÛÃáõÙ ÁÝ¹·ñÏí³Í Ñ³ßí»ùÝÝíáÕ ûµÛ»ÏïÝ»ñÇ ÃÇíÁ</t>
  </si>
  <si>
    <t>èÇëÏ»ñÇ íñ³ ÑÇÙÝí³Í Ù»Ãá¹³µ³ÝáõÃÛ³Ùµ ÁÝïñí³Í  Ñ³ßí»ùÝÝáõÃÛáõÝÝ»ñÇ ù³Ý³ÏÁ</t>
  </si>
  <si>
    <t>èÇëÏ»ñÇ íñ³ ÑÇÙÝí³Í Ù»Ãá¹³µ³ÝáõÃÛ³Ùµ ÁÝïñí³Í Ñ³Ù³ÛÝùÝ»ñáõÙ  Ñ³ßí»ùÝÝáõÃÛáõÝÝ»ñÇ ù³Ý³ÏÁ</t>
  </si>
  <si>
    <t>ÎÇÝ ³ßË³ï³ÏÇóÝ»ñÇ ÃÇíÁ ÁÝ¹³Ù»ÝÁ ³ßË³ï³ÏÇóÝ»ñÇ Ù»ç (ïáÏáë)</t>
  </si>
  <si>
    <t>îÕ³Ù³ñ¹ ³ßË³ï³ÏÇóÝ»ñÇ ÃÇíÁ ÁÝ¹³Ù»ÝÁ ³ßË³ï³ÏÇóÝ»ñÇ Ù»ç (ïáÏáë)</t>
  </si>
  <si>
    <t>´¶Î-Ç ·Íáí Ñ³ëï³ïí³Í µÛáõç»Ç ÝÏ³ïÙ³Ùµ Ï³ï³ñÙ³Ý Ýí³½³·áõÛÝ ïáÏáë</t>
  </si>
  <si>
    <t>ä»ï³Ï³Ý Ù³ñÙÝÇ ÏáÕÙÇó û·ï³·áñÍíáÕ áã ýÇÝ³Ýë³Ï³Ý ³ÏïÇíÝ»ñÇ Ñ»ï ·áñÍ³ñÏáõÃÛáõÝÝ»ñ</t>
  </si>
  <si>
    <t>Ð³Ù³Ï³ñ·ã³ÛÇÝ ë³ñù³íáñáõÙÝ»ñÇ  Ñ³ï</t>
  </si>
  <si>
    <t>Ä³ÙÏ»ï³ÛÇÝ</t>
  </si>
  <si>
    <t>Ð³ßí»ùÝÝÇã å³É³ïÇ ïñ³Ýëåáñï³ÛÇÝ ÙÇçáóÝ»ñáí ³å³Ñ³íí³ÍáõÃÛ³Ý µ³ñ»É³íáõÙ</t>
  </si>
  <si>
    <t>îñ³Ýëåáñï³ÛÇÝ ÙÇçáóÝ»ñÇ ù³Ý³ÏÁ</t>
  </si>
  <si>
    <t>îñ³Ýëåáñï³ÛÇÝ ÙÇçáóÝ»ñÇ Í³é³ÛáõÃÛ³Ý  Ï³ÝË³ï»ëíáÕ ÙÇçÇÝ Å³ÙÏ»ï, ï³ñÇ</t>
  </si>
  <si>
    <t>31002</t>
  </si>
  <si>
    <t>Ð³ßí»ùÝÝÇã å³É³ïÇ µÝ³Ï³ÝáÝ  ·áñÍáõÝ»áõÃÛ³Ý ³å³Ñáíումը  ¨ Ñ³Ýñ³ÛÇÝ ýÇÝ³ÝëÝ»ñÇ ¨ ë»÷³Ï³ÝáõÃÛ³Ý  áÉáñïáõÙ  ûñ»Ýùáí  ë³ÑÙ³Ýí³Í Ï³ñ·áí Ñ³ßí»ùÝÝáõÃÛ³Ý  áõÕÕí³Í ÙÇçáó³éáõÙÝ»ñ:</t>
  </si>
  <si>
    <t>Հաշվեքննիչ պալատի 2024 թվականի  փետրվարի 29-ի թիվ  19-Լ որոշման</t>
  </si>
  <si>
    <t>Հավելված 6-13</t>
  </si>
  <si>
    <t xml:space="preserve">                                                                        </t>
  </si>
  <si>
    <t xml:space="preserve">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</si>
</sst>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(* #,##0.0_);_(* \(#,##0.0\);_(* &quot;-&quot;??_);_(@_)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8"/>
      <color indexed="8"/>
      <name val="GHEA Grapalat"/>
      <family val="3"/>
    </font>
    <font>
      <sz val="10"/>
      <name val="Arial"/>
      <family val="2"/>
    </font>
    <font>
      <sz val="11"/>
      <color indexed="8"/>
      <name val="GHEA Grapalat"/>
      <family val="3"/>
    </font>
    <font>
      <sz val="10"/>
      <color indexed="8"/>
      <name val="GHEA Grapalat"/>
      <family val="3"/>
    </font>
    <font>
      <vertAlign val="superscript"/>
      <sz val="12"/>
      <color indexed="8"/>
      <name val="Calibri"/>
      <family val="2"/>
    </font>
    <font>
      <i/>
      <vertAlign val="superscript"/>
      <sz val="12"/>
      <color indexed="8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2"/>
      <color indexed="8"/>
      <name val="GHEA Grapalat"/>
      <family val="3"/>
    </font>
    <font>
      <b/>
      <sz val="12"/>
      <color indexed="8"/>
      <name val="Arial Armenian"/>
      <family val="2"/>
    </font>
    <font>
      <b/>
      <sz val="12"/>
      <color indexed="8"/>
      <name val="Calibri"/>
      <family val="2"/>
    </font>
    <font>
      <b/>
      <sz val="12"/>
      <color indexed="56"/>
      <name val="Arial Armenian"/>
      <family val="2"/>
    </font>
    <font>
      <sz val="10"/>
      <color indexed="8"/>
      <name val="Arial Armenian"/>
      <family val="2"/>
    </font>
    <font>
      <sz val="12"/>
      <color indexed="8"/>
      <name val="Arial Armenian"/>
      <family val="2"/>
    </font>
    <font>
      <sz val="12"/>
      <color indexed="8"/>
      <name val="Calibri"/>
      <family val="2"/>
    </font>
    <font>
      <sz val="12"/>
      <color indexed="8"/>
      <name val="GHEA Grapalat"/>
      <family val="3"/>
    </font>
    <font>
      <i/>
      <sz val="12"/>
      <color indexed="8"/>
      <name val="GHEA Grapalat"/>
      <family val="3"/>
    </font>
    <font>
      <sz val="12"/>
      <color indexed="9"/>
      <name val="Calibri"/>
      <family val="2"/>
    </font>
    <font>
      <i/>
      <sz val="12"/>
      <color indexed="10"/>
      <name val="GHEA Grapalat"/>
      <family val="3"/>
    </font>
    <font>
      <sz val="12"/>
      <color indexed="10"/>
      <name val="GHEA Grapalat"/>
      <family val="3"/>
    </font>
    <font>
      <vertAlign val="superscript"/>
      <sz val="12"/>
      <color indexed="8"/>
      <name val="GHEA Grapalat"/>
      <family val="3"/>
    </font>
    <font>
      <i/>
      <sz val="12"/>
      <color indexed="8"/>
      <name val="Arial Armenian"/>
      <family val="2"/>
    </font>
    <font>
      <b/>
      <i/>
      <sz val="12"/>
      <color indexed="8"/>
      <name val="Arial Armenian"/>
      <family val="2"/>
    </font>
    <font>
      <b/>
      <sz val="12"/>
      <color indexed="10"/>
      <name val="Arial Armenian"/>
      <family val="2"/>
    </font>
    <font>
      <sz val="11"/>
      <color indexed="8"/>
      <name val="Arial Armenian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GHEA Grapalat"/>
      <family val="3"/>
    </font>
    <font>
      <sz val="8"/>
      <color theme="1"/>
      <name val="GHEA Grapalat"/>
      <family val="3"/>
    </font>
    <font>
      <b/>
      <sz val="12"/>
      <color theme="1"/>
      <name val="GHEA Grapalat"/>
      <family val="3"/>
    </font>
    <font>
      <b/>
      <sz val="12"/>
      <color theme="1"/>
      <name val="Arial Armenian"/>
      <family val="2"/>
    </font>
    <font>
      <b/>
      <sz val="10"/>
      <color rgb="FF000000"/>
      <name val="GHEA Grapalat"/>
      <family val="3"/>
    </font>
    <font>
      <b/>
      <sz val="12"/>
      <color theme="1"/>
      <name val="Calibri"/>
      <family val="2"/>
    </font>
    <font>
      <b/>
      <sz val="12"/>
      <color rgb="FF002060"/>
      <name val="Arial Armenian"/>
      <family val="2"/>
    </font>
    <font>
      <sz val="10"/>
      <color theme="1"/>
      <name val="Arial Armenian"/>
      <family val="2"/>
    </font>
    <font>
      <sz val="12"/>
      <color theme="1"/>
      <name val="Arial Armenian"/>
      <family val="2"/>
    </font>
    <font>
      <sz val="12"/>
      <color theme="1"/>
      <name val="Calibri"/>
      <family val="2"/>
    </font>
    <font>
      <sz val="12"/>
      <color theme="1"/>
      <name val="GHEA Grapalat"/>
      <family val="3"/>
    </font>
    <font>
      <sz val="12"/>
      <color rgb="FF000000"/>
      <name val="GHEA Grapalat"/>
      <family val="3"/>
    </font>
    <font>
      <i/>
      <sz val="12"/>
      <color theme="1"/>
      <name val="GHEA Grapalat"/>
      <family val="3"/>
    </font>
    <font>
      <sz val="12"/>
      <color theme="0"/>
      <name val="Calibri"/>
      <family val="2"/>
    </font>
    <font>
      <i/>
      <sz val="12"/>
      <color rgb="FFFF0000"/>
      <name val="GHEA Grapalat"/>
      <family val="3"/>
    </font>
    <font>
      <sz val="12"/>
      <color rgb="FFFF0000"/>
      <name val="GHEA Grapalat"/>
      <family val="3"/>
    </font>
    <font>
      <vertAlign val="superscript"/>
      <sz val="12"/>
      <color theme="1"/>
      <name val="GHEA Grapalat"/>
      <family val="3"/>
    </font>
    <font>
      <i/>
      <sz val="12"/>
      <color theme="1"/>
      <name val="Arial Armenian"/>
      <family val="2"/>
    </font>
    <font>
      <b/>
      <i/>
      <sz val="12"/>
      <color theme="1"/>
      <name val="Arial Armenian"/>
      <family val="2"/>
    </font>
    <font>
      <sz val="12"/>
      <color rgb="FF000000"/>
      <name val="Arial Armenian"/>
      <family val="2"/>
    </font>
    <font>
      <i/>
      <sz val="12"/>
      <color rgb="FF000000"/>
      <name val="Arial Armenian"/>
      <family val="2"/>
    </font>
    <font>
      <b/>
      <sz val="12"/>
      <color rgb="FF000000"/>
      <name val="Arial Armenian"/>
      <family val="2"/>
    </font>
    <font>
      <b/>
      <sz val="12"/>
      <color rgb="FFFF0000"/>
      <name val="Arial Armenian"/>
      <family val="2"/>
    </font>
    <font>
      <sz val="11"/>
      <color theme="1"/>
      <name val="Arial Armenian"/>
      <family val="2"/>
    </font>
    <font>
      <sz val="10"/>
      <color theme="1"/>
      <name val="GHEA Grapalat"/>
      <family val="3"/>
    </font>
    <font>
      <sz val="11"/>
      <color rgb="FF000000"/>
      <name val="GHEA Grapalat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41">
    <xf numFmtId="0" fontId="0" fillId="0" borderId="0" xfId="0" applyFont="1" applyAlignment="1">
      <alignment/>
    </xf>
    <xf numFmtId="0" fontId="60" fillId="0" borderId="0" xfId="0" applyFont="1" applyAlignment="1">
      <alignment vertical="center"/>
    </xf>
    <xf numFmtId="0" fontId="61" fillId="5" borderId="10" xfId="0" applyFont="1" applyFill="1" applyBorder="1" applyAlignment="1">
      <alignment horizontal="justify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63" fillId="0" borderId="10" xfId="0" applyFont="1" applyBorder="1" applyAlignment="1">
      <alignment horizontal="left" vertical="top" wrapText="1"/>
    </xf>
    <xf numFmtId="0" fontId="63" fillId="0" borderId="11" xfId="0" applyFont="1" applyFill="1" applyBorder="1" applyAlignment="1">
      <alignment horizontal="left" vertical="top" wrapText="1"/>
    </xf>
    <xf numFmtId="0" fontId="63" fillId="33" borderId="12" xfId="0" applyFont="1" applyFill="1" applyBorder="1" applyAlignment="1">
      <alignment horizontal="left" vertical="top"/>
    </xf>
    <xf numFmtId="0" fontId="63" fillId="33" borderId="13" xfId="0" applyFont="1" applyFill="1" applyBorder="1" applyAlignment="1">
      <alignment horizontal="left" vertical="top"/>
    </xf>
    <xf numFmtId="0" fontId="61" fillId="33" borderId="10" xfId="0" applyFont="1" applyFill="1" applyBorder="1" applyAlignment="1">
      <alignment horizontal="left" vertical="center" wrapText="1"/>
    </xf>
    <xf numFmtId="0" fontId="64" fillId="0" borderId="14" xfId="0" applyFont="1" applyBorder="1" applyAlignment="1">
      <alignment horizontal="justify" vertical="center" wrapText="1"/>
    </xf>
    <xf numFmtId="0" fontId="64" fillId="0" borderId="15" xfId="0" applyFont="1" applyBorder="1" applyAlignment="1">
      <alignment horizontal="justify" vertical="top" wrapText="1"/>
    </xf>
    <xf numFmtId="0" fontId="64" fillId="0" borderId="16" xfId="0" applyFont="1" applyBorder="1" applyAlignment="1">
      <alignment horizontal="justify" vertical="top" wrapText="1"/>
    </xf>
    <xf numFmtId="0" fontId="65" fillId="0" borderId="0" xfId="0" applyFont="1" applyAlignment="1">
      <alignment/>
    </xf>
    <xf numFmtId="0" fontId="62" fillId="0" borderId="0" xfId="0" applyFont="1" applyAlignment="1">
      <alignment/>
    </xf>
    <xf numFmtId="0" fontId="66" fillId="34" borderId="0" xfId="0" applyFont="1" applyFill="1" applyAlignment="1">
      <alignment vertical="center"/>
    </xf>
    <xf numFmtId="0" fontId="66" fillId="34" borderId="0" xfId="0" applyFont="1" applyFill="1" applyAlignment="1">
      <alignment horizontal="left" vertical="center"/>
    </xf>
    <xf numFmtId="0" fontId="0" fillId="34" borderId="0" xfId="0" applyFill="1" applyAlignment="1">
      <alignment horizontal="left"/>
    </xf>
    <xf numFmtId="0" fontId="63" fillId="12" borderId="0" xfId="0" applyFont="1" applyFill="1" applyBorder="1" applyAlignment="1">
      <alignment horizontal="left" vertical="center"/>
    </xf>
    <xf numFmtId="0" fontId="67" fillId="34" borderId="0" xfId="0" applyFont="1" applyFill="1" applyBorder="1" applyAlignment="1">
      <alignment vertical="center"/>
    </xf>
    <xf numFmtId="0" fontId="68" fillId="5" borderId="17" xfId="0" applyFont="1" applyFill="1" applyBorder="1" applyAlignment="1">
      <alignment horizontal="left" wrapText="1"/>
    </xf>
    <xf numFmtId="0" fontId="68" fillId="5" borderId="18" xfId="0" applyFont="1" applyFill="1" applyBorder="1" applyAlignment="1">
      <alignment horizontal="left" wrapText="1"/>
    </xf>
    <xf numFmtId="0" fontId="68" fillId="5" borderId="19" xfId="0" applyFont="1" applyFill="1" applyBorder="1" applyAlignment="1">
      <alignment horizontal="left" wrapText="1"/>
    </xf>
    <xf numFmtId="0" fontId="68" fillId="5" borderId="20" xfId="0" applyFont="1" applyFill="1" applyBorder="1" applyAlignment="1">
      <alignment horizontal="left" vertical="top" wrapText="1"/>
    </xf>
    <xf numFmtId="0" fontId="69" fillId="0" borderId="0" xfId="0" applyFont="1" applyAlignment="1">
      <alignment/>
    </xf>
    <xf numFmtId="0" fontId="70" fillId="0" borderId="0" xfId="0" applyFont="1" applyAlignment="1">
      <alignment vertical="center"/>
    </xf>
    <xf numFmtId="0" fontId="69" fillId="0" borderId="0" xfId="0" applyFont="1" applyAlignment="1">
      <alignment horizontal="left"/>
    </xf>
    <xf numFmtId="0" fontId="68" fillId="5" borderId="10" xfId="55" applyFont="1" applyFill="1" applyBorder="1" applyAlignment="1">
      <alignment horizontal="left" vertical="top" wrapText="1"/>
      <protection/>
    </xf>
    <xf numFmtId="0" fontId="70" fillId="33" borderId="21" xfId="0" applyFont="1" applyFill="1" applyBorder="1" applyAlignment="1">
      <alignment vertical="center" wrapText="1"/>
    </xf>
    <xf numFmtId="2" fontId="71" fillId="33" borderId="10" xfId="0" applyNumberFormat="1" applyFont="1" applyFill="1" applyBorder="1" applyAlignment="1">
      <alignment horizontal="center" vertical="center" wrapText="1"/>
    </xf>
    <xf numFmtId="0" fontId="70" fillId="5" borderId="10" xfId="0" applyFont="1" applyFill="1" applyBorder="1" applyAlignment="1">
      <alignment vertical="center" wrapText="1"/>
    </xf>
    <xf numFmtId="0" fontId="72" fillId="5" borderId="10" xfId="0" applyFont="1" applyFill="1" applyBorder="1" applyAlignment="1">
      <alignment vertical="center" wrapText="1"/>
    </xf>
    <xf numFmtId="0" fontId="70" fillId="5" borderId="21" xfId="0" applyFont="1" applyFill="1" applyBorder="1" applyAlignment="1">
      <alignment vertical="center" wrapText="1"/>
    </xf>
    <xf numFmtId="0" fontId="72" fillId="5" borderId="21" xfId="0" applyFont="1" applyFill="1" applyBorder="1" applyAlignment="1">
      <alignment vertical="center" wrapText="1"/>
    </xf>
    <xf numFmtId="172" fontId="72" fillId="5" borderId="10" xfId="0" applyNumberFormat="1" applyFont="1" applyFill="1" applyBorder="1" applyAlignment="1">
      <alignment vertical="center" wrapText="1"/>
    </xf>
    <xf numFmtId="0" fontId="70" fillId="33" borderId="12" xfId="0" applyFont="1" applyFill="1" applyBorder="1" applyAlignment="1">
      <alignment vertical="center" wrapText="1"/>
    </xf>
    <xf numFmtId="0" fontId="70" fillId="33" borderId="10" xfId="0" applyFont="1" applyFill="1" applyBorder="1" applyAlignment="1">
      <alignment vertical="center" wrapText="1"/>
    </xf>
    <xf numFmtId="0" fontId="69" fillId="0" borderId="0" xfId="0" applyFont="1" applyAlignment="1">
      <alignment horizontal="justify" vertical="center"/>
    </xf>
    <xf numFmtId="0" fontId="73" fillId="0" borderId="0" xfId="0" applyFont="1" applyAlignment="1">
      <alignment/>
    </xf>
    <xf numFmtId="49" fontId="71" fillId="33" borderId="10" xfId="0" applyNumberFormat="1" applyFont="1" applyFill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vertical="center"/>
    </xf>
    <xf numFmtId="0" fontId="70" fillId="35" borderId="10" xfId="0" applyFont="1" applyFill="1" applyBorder="1" applyAlignment="1">
      <alignment vertical="center" wrapText="1"/>
    </xf>
    <xf numFmtId="0" fontId="70" fillId="35" borderId="10" xfId="0" applyFont="1" applyFill="1" applyBorder="1" applyAlignment="1">
      <alignment horizontal="center" vertical="center" wrapText="1"/>
    </xf>
    <xf numFmtId="0" fontId="70" fillId="35" borderId="11" xfId="0" applyFont="1" applyFill="1" applyBorder="1" applyAlignment="1">
      <alignment horizontal="left" vertical="center" wrapText="1"/>
    </xf>
    <xf numFmtId="172" fontId="70" fillId="5" borderId="10" xfId="0" applyNumberFormat="1" applyFont="1" applyFill="1" applyBorder="1" applyAlignment="1">
      <alignment horizontal="center" vertical="center" wrapText="1"/>
    </xf>
    <xf numFmtId="0" fontId="70" fillId="5" borderId="10" xfId="0" applyFont="1" applyFill="1" applyBorder="1" applyAlignment="1">
      <alignment horizontal="center" vertical="center" wrapText="1"/>
    </xf>
    <xf numFmtId="0" fontId="70" fillId="35" borderId="10" xfId="0" applyFont="1" applyFill="1" applyBorder="1" applyAlignment="1">
      <alignment horizontal="left" vertical="center" wrapText="1"/>
    </xf>
    <xf numFmtId="0" fontId="72" fillId="35" borderId="10" xfId="0" applyFont="1" applyFill="1" applyBorder="1" applyAlignment="1">
      <alignment horizontal="left" vertical="center" wrapText="1" indent="2"/>
    </xf>
    <xf numFmtId="0" fontId="70" fillId="33" borderId="10" xfId="0" applyFont="1" applyFill="1" applyBorder="1" applyAlignment="1">
      <alignment horizontal="center" vertical="center" wrapText="1"/>
    </xf>
    <xf numFmtId="0" fontId="74" fillId="5" borderId="21" xfId="0" applyFont="1" applyFill="1" applyBorder="1" applyAlignment="1">
      <alignment vertical="center" wrapText="1"/>
    </xf>
    <xf numFmtId="0" fontId="74" fillId="5" borderId="10" xfId="0" applyFont="1" applyFill="1" applyBorder="1" applyAlignment="1">
      <alignment vertical="center" wrapText="1"/>
    </xf>
    <xf numFmtId="172" fontId="70" fillId="33" borderId="10" xfId="0" applyNumberFormat="1" applyFont="1" applyFill="1" applyBorder="1" applyAlignment="1">
      <alignment vertical="center" wrapText="1"/>
    </xf>
    <xf numFmtId="0" fontId="75" fillId="5" borderId="21" xfId="0" applyFont="1" applyFill="1" applyBorder="1" applyAlignment="1">
      <alignment vertical="center" wrapText="1"/>
    </xf>
    <xf numFmtId="2" fontId="72" fillId="5" borderId="10" xfId="0" applyNumberFormat="1" applyFont="1" applyFill="1" applyBorder="1" applyAlignment="1">
      <alignment vertical="center" wrapText="1"/>
    </xf>
    <xf numFmtId="172" fontId="71" fillId="33" borderId="10" xfId="0" applyNumberFormat="1" applyFont="1" applyFill="1" applyBorder="1" applyAlignment="1">
      <alignment horizontal="center" vertical="center" wrapText="1"/>
    </xf>
    <xf numFmtId="0" fontId="70" fillId="35" borderId="13" xfId="0" applyFont="1" applyFill="1" applyBorder="1" applyAlignment="1">
      <alignment horizontal="center" vertical="center" wrapText="1"/>
    </xf>
    <xf numFmtId="172" fontId="69" fillId="0" borderId="0" xfId="0" applyNumberFormat="1" applyFont="1" applyAlignment="1">
      <alignment/>
    </xf>
    <xf numFmtId="0" fontId="70" fillId="33" borderId="10" xfId="0" applyFont="1" applyFill="1" applyBorder="1" applyAlignment="1">
      <alignment horizontal="center" vertical="center" textRotation="90" wrapText="1"/>
    </xf>
    <xf numFmtId="0" fontId="70" fillId="5" borderId="21" xfId="0" applyFont="1" applyFill="1" applyBorder="1" applyAlignment="1">
      <alignment vertical="center" textRotation="90" wrapText="1"/>
    </xf>
    <xf numFmtId="0" fontId="70" fillId="10" borderId="10" xfId="0" applyFont="1" applyFill="1" applyBorder="1" applyAlignment="1">
      <alignment vertical="center" wrapText="1"/>
    </xf>
    <xf numFmtId="0" fontId="76" fillId="0" borderId="0" xfId="0" applyFont="1" applyBorder="1" applyAlignment="1">
      <alignment horizontal="left" vertical="center"/>
    </xf>
    <xf numFmtId="0" fontId="70" fillId="0" borderId="0" xfId="0" applyFont="1" applyAlignment="1">
      <alignment/>
    </xf>
    <xf numFmtId="0" fontId="70" fillId="0" borderId="0" xfId="0" applyFont="1" applyAlignment="1">
      <alignment horizontal="center" vertical="center" wrapText="1"/>
    </xf>
    <xf numFmtId="172" fontId="70" fillId="5" borderId="10" xfId="0" applyNumberFormat="1" applyFont="1" applyFill="1" applyBorder="1" applyAlignment="1">
      <alignment vertical="center" wrapText="1"/>
    </xf>
    <xf numFmtId="172" fontId="70" fillId="10" borderId="10" xfId="0" applyNumberFormat="1" applyFont="1" applyFill="1" applyBorder="1" applyAlignment="1">
      <alignment vertical="center" wrapText="1"/>
    </xf>
    <xf numFmtId="0" fontId="69" fillId="5" borderId="10" xfId="0" applyFont="1" applyFill="1" applyBorder="1" applyAlignment="1">
      <alignment horizontal="center"/>
    </xf>
    <xf numFmtId="172" fontId="69" fillId="0" borderId="0" xfId="0" applyNumberFormat="1" applyFont="1" applyAlignment="1">
      <alignment horizontal="left"/>
    </xf>
    <xf numFmtId="172" fontId="74" fillId="5" borderId="10" xfId="0" applyNumberFormat="1" applyFont="1" applyFill="1" applyBorder="1" applyAlignment="1">
      <alignment vertical="center" wrapText="1"/>
    </xf>
    <xf numFmtId="0" fontId="70" fillId="0" borderId="0" xfId="0" applyFont="1" applyBorder="1" applyAlignment="1">
      <alignment/>
    </xf>
    <xf numFmtId="0" fontId="62" fillId="0" borderId="0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68" fillId="0" borderId="0" xfId="0" applyFont="1" applyAlignment="1">
      <alignment/>
    </xf>
    <xf numFmtId="0" fontId="68" fillId="12" borderId="0" xfId="0" applyFont="1" applyFill="1" applyAlignment="1">
      <alignment/>
    </xf>
    <xf numFmtId="0" fontId="63" fillId="12" borderId="0" xfId="0" applyFont="1" applyFill="1" applyBorder="1" applyAlignment="1">
      <alignment vertical="center"/>
    </xf>
    <xf numFmtId="0" fontId="68" fillId="0" borderId="10" xfId="0" applyFont="1" applyBorder="1" applyAlignment="1">
      <alignment vertical="top" wrapText="1"/>
    </xf>
    <xf numFmtId="0" fontId="68" fillId="5" borderId="10" xfId="0" applyFont="1" applyFill="1" applyBorder="1" applyAlignment="1">
      <alignment vertical="top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/>
    </xf>
    <xf numFmtId="0" fontId="68" fillId="5" borderId="10" xfId="55" applyFont="1" applyFill="1" applyBorder="1" applyAlignment="1">
      <alignment vertical="top" wrapText="1"/>
      <protection/>
    </xf>
    <xf numFmtId="0" fontId="68" fillId="35" borderId="21" xfId="0" applyFont="1" applyFill="1" applyBorder="1" applyAlignment="1">
      <alignment/>
    </xf>
    <xf numFmtId="0" fontId="68" fillId="35" borderId="22" xfId="0" applyFont="1" applyFill="1" applyBorder="1" applyAlignment="1">
      <alignment vertical="center" wrapText="1"/>
    </xf>
    <xf numFmtId="0" fontId="68" fillId="35" borderId="13" xfId="0" applyFont="1" applyFill="1" applyBorder="1" applyAlignment="1">
      <alignment vertical="center" wrapText="1"/>
    </xf>
    <xf numFmtId="0" fontId="68" fillId="35" borderId="0" xfId="0" applyFont="1" applyFill="1" applyBorder="1" applyAlignment="1">
      <alignment vertical="center" wrapText="1"/>
    </xf>
    <xf numFmtId="0" fontId="68" fillId="35" borderId="23" xfId="0" applyFont="1" applyFill="1" applyBorder="1" applyAlignment="1">
      <alignment vertical="center" wrapText="1"/>
    </xf>
    <xf numFmtId="0" fontId="68" fillId="5" borderId="24" xfId="0" applyFont="1" applyFill="1" applyBorder="1" applyAlignment="1">
      <alignment horizontal="center" vertical="center" wrapText="1"/>
    </xf>
    <xf numFmtId="0" fontId="68" fillId="5" borderId="20" xfId="0" applyFont="1" applyFill="1" applyBorder="1" applyAlignment="1">
      <alignment horizontal="center" vertical="center" wrapText="1"/>
    </xf>
    <xf numFmtId="0" fontId="68" fillId="5" borderId="10" xfId="0" applyFont="1" applyFill="1" applyBorder="1" applyAlignment="1">
      <alignment wrapText="1"/>
    </xf>
    <xf numFmtId="0" fontId="68" fillId="5" borderId="10" xfId="0" applyFont="1" applyFill="1" applyBorder="1" applyAlignment="1">
      <alignment vertical="center" wrapText="1"/>
    </xf>
    <xf numFmtId="0" fontId="68" fillId="5" borderId="20" xfId="0" applyFont="1" applyFill="1" applyBorder="1" applyAlignment="1">
      <alignment horizontal="center" wrapText="1"/>
    </xf>
    <xf numFmtId="0" fontId="68" fillId="5" borderId="24" xfId="0" applyFont="1" applyFill="1" applyBorder="1" applyAlignment="1">
      <alignment horizontal="center" vertical="top" wrapText="1"/>
    </xf>
    <xf numFmtId="0" fontId="68" fillId="5" borderId="12" xfId="0" applyFont="1" applyFill="1" applyBorder="1" applyAlignment="1">
      <alignment vertical="center" wrapText="1"/>
    </xf>
    <xf numFmtId="0" fontId="68" fillId="5" borderId="12" xfId="0" applyFont="1" applyFill="1" applyBorder="1" applyAlignment="1">
      <alignment vertical="top" wrapText="1"/>
    </xf>
    <xf numFmtId="0" fontId="68" fillId="5" borderId="25" xfId="0" applyFont="1" applyFill="1" applyBorder="1" applyAlignment="1">
      <alignment vertical="top" wrapText="1"/>
    </xf>
    <xf numFmtId="172" fontId="68" fillId="5" borderId="10" xfId="0" applyNumberFormat="1" applyFont="1" applyFill="1" applyBorder="1" applyAlignment="1">
      <alignment horizontal="center" vertical="center" wrapText="1"/>
    </xf>
    <xf numFmtId="0" fontId="77" fillId="5" borderId="11" xfId="0" applyFont="1" applyFill="1" applyBorder="1" applyAlignment="1">
      <alignment/>
    </xf>
    <xf numFmtId="0" fontId="68" fillId="5" borderId="11" xfId="0" applyFont="1" applyFill="1" applyBorder="1" applyAlignment="1">
      <alignment vertical="center" wrapText="1"/>
    </xf>
    <xf numFmtId="0" fontId="63" fillId="0" borderId="0" xfId="0" applyFont="1" applyAlignment="1">
      <alignment/>
    </xf>
    <xf numFmtId="0" fontId="63" fillId="5" borderId="10" xfId="0" applyFont="1" applyFill="1" applyBorder="1" applyAlignment="1">
      <alignment wrapText="1"/>
    </xf>
    <xf numFmtId="0" fontId="63" fillId="33" borderId="10" xfId="0" applyFont="1" applyFill="1" applyBorder="1" applyAlignment="1">
      <alignment vertical="top" wrapText="1"/>
    </xf>
    <xf numFmtId="0" fontId="63" fillId="33" borderId="10" xfId="0" applyFont="1" applyFill="1" applyBorder="1" applyAlignment="1">
      <alignment wrapText="1"/>
    </xf>
    <xf numFmtId="0" fontId="63" fillId="0" borderId="10" xfId="0" applyFont="1" applyFill="1" applyBorder="1" applyAlignment="1">
      <alignment vertical="top" wrapText="1"/>
    </xf>
    <xf numFmtId="0" fontId="63" fillId="33" borderId="12" xfId="0" applyFont="1" applyFill="1" applyBorder="1" applyAlignment="1">
      <alignment vertical="top" wrapText="1"/>
    </xf>
    <xf numFmtId="0" fontId="63" fillId="33" borderId="13" xfId="0" applyFont="1" applyFill="1" applyBorder="1" applyAlignment="1">
      <alignment vertical="top" wrapText="1"/>
    </xf>
    <xf numFmtId="0" fontId="63" fillId="12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8" fillId="33" borderId="10" xfId="0" applyFont="1" applyFill="1" applyBorder="1" applyAlignment="1">
      <alignment vertical="center" wrapText="1"/>
    </xf>
    <xf numFmtId="0" fontId="68" fillId="33" borderId="26" xfId="0" applyFont="1" applyFill="1" applyBorder="1" applyAlignment="1">
      <alignment horizontal="center" vertical="center" wrapText="1"/>
    </xf>
    <xf numFmtId="0" fontId="68" fillId="33" borderId="0" xfId="0" applyFont="1" applyFill="1" applyBorder="1" applyAlignment="1">
      <alignment horizontal="center" vertical="center" wrapText="1"/>
    </xf>
    <xf numFmtId="0" fontId="68" fillId="5" borderId="20" xfId="0" applyFont="1" applyFill="1" applyBorder="1" applyAlignment="1">
      <alignment horizontal="center" vertical="top" wrapText="1"/>
    </xf>
    <xf numFmtId="0" fontId="77" fillId="5" borderId="10" xfId="0" applyFont="1" applyFill="1" applyBorder="1" applyAlignment="1">
      <alignment horizontal="justify" vertical="center" wrapText="1"/>
    </xf>
    <xf numFmtId="0" fontId="0" fillId="5" borderId="10" xfId="0" applyFont="1" applyFill="1" applyBorder="1" applyAlignment="1">
      <alignment horizontal="center" wrapText="1"/>
    </xf>
    <xf numFmtId="0" fontId="77" fillId="5" borderId="27" xfId="0" applyFont="1" applyFill="1" applyBorder="1" applyAlignment="1">
      <alignment vertical="center" wrapText="1"/>
    </xf>
    <xf numFmtId="0" fontId="77" fillId="5" borderId="11" xfId="0" applyFont="1" applyFill="1" applyBorder="1" applyAlignment="1">
      <alignment vertical="center" wrapText="1"/>
    </xf>
    <xf numFmtId="0" fontId="77" fillId="5" borderId="11" xfId="0" applyFont="1" applyFill="1" applyBorder="1" applyAlignment="1">
      <alignment horizontal="justify" vertical="center" wrapText="1"/>
    </xf>
    <xf numFmtId="173" fontId="63" fillId="5" borderId="10" xfId="0" applyNumberFormat="1" applyFont="1" applyFill="1" applyBorder="1" applyAlignment="1">
      <alignment horizontal="center" vertical="center" wrapText="1"/>
    </xf>
    <xf numFmtId="0" fontId="68" fillId="34" borderId="0" xfId="0" applyFont="1" applyFill="1" applyBorder="1" applyAlignment="1">
      <alignment horizontal="center" vertical="center" wrapText="1"/>
    </xf>
    <xf numFmtId="0" fontId="63" fillId="5" borderId="10" xfId="0" applyFont="1" applyFill="1" applyBorder="1" applyAlignment="1">
      <alignment horizontal="center" vertical="center" wrapText="1"/>
    </xf>
    <xf numFmtId="172" fontId="77" fillId="5" borderId="10" xfId="0" applyNumberFormat="1" applyFont="1" applyFill="1" applyBorder="1" applyAlignment="1">
      <alignment horizontal="justify" vertical="center" wrapText="1"/>
    </xf>
    <xf numFmtId="172" fontId="63" fillId="5" borderId="10" xfId="0" applyNumberFormat="1" applyFont="1" applyFill="1" applyBorder="1" applyAlignment="1">
      <alignment horizontal="center" vertical="center" wrapText="1"/>
    </xf>
    <xf numFmtId="172" fontId="63" fillId="5" borderId="10" xfId="0" applyNumberFormat="1" applyFont="1" applyFill="1" applyBorder="1" applyAlignment="1">
      <alignment horizontal="left" vertical="center" wrapText="1"/>
    </xf>
    <xf numFmtId="0" fontId="78" fillId="5" borderId="10" xfId="0" applyFont="1" applyFill="1" applyBorder="1" applyAlignment="1">
      <alignment horizontal="left" vertical="center" wrapText="1"/>
    </xf>
    <xf numFmtId="0" fontId="63" fillId="5" borderId="10" xfId="0" applyFont="1" applyFill="1" applyBorder="1" applyAlignment="1">
      <alignment horizontal="left" wrapText="1"/>
    </xf>
    <xf numFmtId="0" fontId="63" fillId="5" borderId="10" xfId="0" applyFont="1" applyFill="1" applyBorder="1" applyAlignment="1">
      <alignment horizontal="left" vertical="center" wrapText="1"/>
    </xf>
    <xf numFmtId="2" fontId="63" fillId="5" borderId="10" xfId="0" applyNumberFormat="1" applyFont="1" applyFill="1" applyBorder="1" applyAlignment="1">
      <alignment horizontal="left" vertical="center" wrapText="1"/>
    </xf>
    <xf numFmtId="172" fontId="78" fillId="5" borderId="10" xfId="0" applyNumberFormat="1" applyFont="1" applyFill="1" applyBorder="1" applyAlignment="1">
      <alignment horizontal="left" vertical="center" wrapText="1"/>
    </xf>
    <xf numFmtId="0" fontId="63" fillId="5" borderId="28" xfId="0" applyFont="1" applyFill="1" applyBorder="1" applyAlignment="1">
      <alignment vertical="center" wrapText="1"/>
    </xf>
    <xf numFmtId="0" fontId="63" fillId="5" borderId="10" xfId="0" applyFont="1" applyFill="1" applyBorder="1" applyAlignment="1">
      <alignment vertical="center" wrapText="1"/>
    </xf>
    <xf numFmtId="0" fontId="63" fillId="5" borderId="11" xfId="0" applyFont="1" applyFill="1" applyBorder="1" applyAlignment="1">
      <alignment vertical="center" wrapText="1"/>
    </xf>
    <xf numFmtId="0" fontId="68" fillId="5" borderId="0" xfId="0" applyFont="1" applyFill="1" applyAlignment="1">
      <alignment/>
    </xf>
    <xf numFmtId="0" fontId="63" fillId="5" borderId="10" xfId="0" applyFont="1" applyFill="1" applyBorder="1" applyAlignment="1">
      <alignment horizontal="right" vertical="top" wrapText="1"/>
    </xf>
    <xf numFmtId="0" fontId="63" fillId="5" borderId="10" xfId="0" applyFont="1" applyFill="1" applyBorder="1" applyAlignment="1">
      <alignment vertical="top" wrapText="1"/>
    </xf>
    <xf numFmtId="49" fontId="71" fillId="33" borderId="10" xfId="0" applyNumberFormat="1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68" fillId="33" borderId="21" xfId="0" applyFont="1" applyFill="1" applyBorder="1" applyAlignment="1">
      <alignment horizontal="center" vertical="center" wrapText="1"/>
    </xf>
    <xf numFmtId="0" fontId="68" fillId="33" borderId="12" xfId="0" applyFont="1" applyFill="1" applyBorder="1" applyAlignment="1">
      <alignment horizontal="center" vertical="center" wrapText="1"/>
    </xf>
    <xf numFmtId="0" fontId="68" fillId="33" borderId="22" xfId="0" applyFont="1" applyFill="1" applyBorder="1" applyAlignment="1">
      <alignment horizontal="center" vertical="center" wrapText="1"/>
    </xf>
    <xf numFmtId="0" fontId="68" fillId="33" borderId="13" xfId="0" applyFont="1" applyFill="1" applyBorder="1" applyAlignment="1">
      <alignment horizontal="center" vertical="center" wrapText="1"/>
    </xf>
    <xf numFmtId="49" fontId="68" fillId="33" borderId="21" xfId="0" applyNumberFormat="1" applyFont="1" applyFill="1" applyBorder="1" applyAlignment="1">
      <alignment horizontal="center" vertical="center" wrapText="1"/>
    </xf>
    <xf numFmtId="0" fontId="68" fillId="5" borderId="10" xfId="0" applyFont="1" applyFill="1" applyBorder="1" applyAlignment="1">
      <alignment horizontal="center" vertical="center" wrapText="1"/>
    </xf>
    <xf numFmtId="0" fontId="68" fillId="5" borderId="21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justify" vertical="center" wrapText="1"/>
    </xf>
    <xf numFmtId="0" fontId="63" fillId="33" borderId="12" xfId="0" applyFont="1" applyFill="1" applyBorder="1" applyAlignment="1">
      <alignment horizontal="justify" vertical="center" wrapText="1"/>
    </xf>
    <xf numFmtId="0" fontId="63" fillId="33" borderId="13" xfId="0" applyFont="1" applyFill="1" applyBorder="1" applyAlignment="1">
      <alignment horizontal="justify" vertical="center" wrapText="1"/>
    </xf>
    <xf numFmtId="0" fontId="70" fillId="33" borderId="21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/>
    </xf>
    <xf numFmtId="0" fontId="79" fillId="36" borderId="12" xfId="0" applyFont="1" applyFill="1" applyBorder="1" applyAlignment="1">
      <alignment horizontal="left"/>
    </xf>
    <xf numFmtId="0" fontId="79" fillId="36" borderId="13" xfId="0" applyFont="1" applyFill="1" applyBorder="1" applyAlignment="1">
      <alignment horizontal="left"/>
    </xf>
    <xf numFmtId="0" fontId="68" fillId="5" borderId="12" xfId="0" applyFont="1" applyFill="1" applyBorder="1" applyAlignment="1">
      <alignment horizontal="center"/>
    </xf>
    <xf numFmtId="0" fontId="68" fillId="5" borderId="22" xfId="0" applyFont="1" applyFill="1" applyBorder="1" applyAlignment="1">
      <alignment horizontal="center"/>
    </xf>
    <xf numFmtId="0" fontId="66" fillId="12" borderId="0" xfId="0" applyFont="1" applyFill="1" applyAlignment="1">
      <alignment vertical="center"/>
    </xf>
    <xf numFmtId="0" fontId="66" fillId="12" borderId="0" xfId="0" applyFont="1" applyFill="1" applyBorder="1" applyAlignment="1">
      <alignment vertical="center"/>
    </xf>
    <xf numFmtId="49" fontId="79" fillId="33" borderId="10" xfId="0" applyNumberFormat="1" applyFont="1" applyFill="1" applyBorder="1" applyAlignment="1">
      <alignment horizontal="center" vertical="center" wrapText="1"/>
    </xf>
    <xf numFmtId="49" fontId="79" fillId="33" borderId="21" xfId="0" applyNumberFormat="1" applyFont="1" applyFill="1" applyBorder="1" applyAlignment="1">
      <alignment horizontal="center" vertical="center" wrapText="1"/>
    </xf>
    <xf numFmtId="49" fontId="79" fillId="6" borderId="12" xfId="0" applyNumberFormat="1" applyFont="1" applyFill="1" applyBorder="1" applyAlignment="1">
      <alignment vertical="center" wrapText="1"/>
    </xf>
    <xf numFmtId="0" fontId="68" fillId="6" borderId="22" xfId="0" applyFont="1" applyFill="1" applyBorder="1" applyAlignment="1">
      <alignment/>
    </xf>
    <xf numFmtId="49" fontId="79" fillId="6" borderId="22" xfId="0" applyNumberFormat="1" applyFont="1" applyFill="1" applyBorder="1" applyAlignment="1">
      <alignment vertical="center" wrapText="1"/>
    </xf>
    <xf numFmtId="49" fontId="80" fillId="5" borderId="11" xfId="0" applyNumberFormat="1" applyFont="1" applyFill="1" applyBorder="1" applyAlignment="1">
      <alignment horizontal="center" vertical="center" wrapText="1"/>
    </xf>
    <xf numFmtId="49" fontId="79" fillId="35" borderId="11" xfId="0" applyNumberFormat="1" applyFont="1" applyFill="1" applyBorder="1" applyAlignment="1">
      <alignment horizontal="center" vertical="center" wrapText="1"/>
    </xf>
    <xf numFmtId="49" fontId="79" fillId="33" borderId="11" xfId="0" applyNumberFormat="1" applyFont="1" applyFill="1" applyBorder="1" applyAlignment="1">
      <alignment vertical="center" wrapText="1"/>
    </xf>
    <xf numFmtId="49" fontId="80" fillId="5" borderId="10" xfId="0" applyNumberFormat="1" applyFont="1" applyFill="1" applyBorder="1" applyAlignment="1">
      <alignment horizontal="center" vertical="center" wrapText="1"/>
    </xf>
    <xf numFmtId="49" fontId="79" fillId="35" borderId="10" xfId="0" applyNumberFormat="1" applyFont="1" applyFill="1" applyBorder="1" applyAlignment="1">
      <alignment horizontal="center" vertical="center" wrapText="1"/>
    </xf>
    <xf numFmtId="0" fontId="77" fillId="5" borderId="21" xfId="0" applyFont="1" applyFill="1" applyBorder="1" applyAlignment="1">
      <alignment vertical="center" wrapText="1"/>
    </xf>
    <xf numFmtId="49" fontId="79" fillId="33" borderId="10" xfId="0" applyNumberFormat="1" applyFont="1" applyFill="1" applyBorder="1" applyAlignment="1">
      <alignment vertical="center" wrapText="1"/>
    </xf>
    <xf numFmtId="49" fontId="80" fillId="5" borderId="10" xfId="0" applyNumberFormat="1" applyFont="1" applyFill="1" applyBorder="1" applyAlignment="1">
      <alignment vertical="center" wrapText="1"/>
    </xf>
    <xf numFmtId="49" fontId="80" fillId="5" borderId="21" xfId="0" applyNumberFormat="1" applyFont="1" applyFill="1" applyBorder="1" applyAlignment="1">
      <alignment horizontal="center" vertical="center" wrapText="1"/>
    </xf>
    <xf numFmtId="49" fontId="79" fillId="35" borderId="21" xfId="0" applyNumberFormat="1" applyFont="1" applyFill="1" applyBorder="1" applyAlignment="1">
      <alignment horizontal="center" vertical="center" wrapText="1"/>
    </xf>
    <xf numFmtId="49" fontId="80" fillId="5" borderId="21" xfId="0" applyNumberFormat="1" applyFont="1" applyFill="1" applyBorder="1" applyAlignment="1">
      <alignment vertical="center" wrapText="1"/>
    </xf>
    <xf numFmtId="49" fontId="79" fillId="6" borderId="25" xfId="0" applyNumberFormat="1" applyFont="1" applyFill="1" applyBorder="1" applyAlignment="1">
      <alignment vertical="center"/>
    </xf>
    <xf numFmtId="0" fontId="68" fillId="6" borderId="29" xfId="0" applyFont="1" applyFill="1" applyBorder="1" applyAlignment="1">
      <alignment/>
    </xf>
    <xf numFmtId="49" fontId="79" fillId="6" borderId="29" xfId="0" applyNumberFormat="1" applyFont="1" applyFill="1" applyBorder="1" applyAlignment="1">
      <alignment vertical="center" wrapText="1"/>
    </xf>
    <xf numFmtId="0" fontId="68" fillId="6" borderId="12" xfId="0" applyFont="1" applyFill="1" applyBorder="1" applyAlignment="1">
      <alignment/>
    </xf>
    <xf numFmtId="49" fontId="79" fillId="6" borderId="22" xfId="0" applyNumberFormat="1" applyFont="1" applyFill="1" applyBorder="1" applyAlignment="1">
      <alignment vertical="center"/>
    </xf>
    <xf numFmtId="49" fontId="80" fillId="0" borderId="10" xfId="0" applyNumberFormat="1" applyFont="1" applyBorder="1" applyAlignment="1">
      <alignment horizontal="center" vertical="center" wrapText="1"/>
    </xf>
    <xf numFmtId="49" fontId="79" fillId="5" borderId="10" xfId="0" applyNumberFormat="1" applyFont="1" applyFill="1" applyBorder="1" applyAlignment="1">
      <alignment vertical="center" wrapText="1"/>
    </xf>
    <xf numFmtId="0" fontId="63" fillId="5" borderId="21" xfId="0" applyFont="1" applyFill="1" applyBorder="1" applyAlignment="1">
      <alignment horizontal="left" vertical="top" wrapText="1"/>
    </xf>
    <xf numFmtId="0" fontId="63" fillId="5" borderId="24" xfId="0" applyFont="1" applyFill="1" applyBorder="1" applyAlignment="1">
      <alignment vertical="top" wrapText="1"/>
    </xf>
    <xf numFmtId="0" fontId="63" fillId="5" borderId="15" xfId="0" applyFont="1" applyFill="1" applyBorder="1" applyAlignment="1">
      <alignment vertical="center" wrapText="1"/>
    </xf>
    <xf numFmtId="0" fontId="79" fillId="33" borderId="10" xfId="0" applyFont="1" applyFill="1" applyBorder="1" applyAlignment="1">
      <alignment horizontal="center" vertical="center" wrapText="1"/>
    </xf>
    <xf numFmtId="0" fontId="68" fillId="35" borderId="10" xfId="0" applyFont="1" applyFill="1" applyBorder="1" applyAlignment="1">
      <alignment horizontal="center" vertical="center"/>
    </xf>
    <xf numFmtId="0" fontId="79" fillId="35" borderId="10" xfId="0" applyFont="1" applyFill="1" applyBorder="1" applyAlignment="1">
      <alignment horizontal="center" vertical="center" wrapText="1"/>
    </xf>
    <xf numFmtId="0" fontId="79" fillId="33" borderId="21" xfId="0" applyFont="1" applyFill="1" applyBorder="1" applyAlignment="1">
      <alignment horizontal="center" vertical="center" wrapText="1"/>
    </xf>
    <xf numFmtId="0" fontId="81" fillId="5" borderId="30" xfId="0" applyFont="1" applyFill="1" applyBorder="1" applyAlignment="1">
      <alignment vertical="top" wrapText="1"/>
    </xf>
    <xf numFmtId="0" fontId="63" fillId="5" borderId="0" xfId="0" applyFont="1" applyFill="1" applyAlignment="1">
      <alignment horizontal="center" vertical="top"/>
    </xf>
    <xf numFmtId="0" fontId="63" fillId="5" borderId="0" xfId="0" applyFont="1" applyFill="1" applyAlignment="1">
      <alignment vertical="top" wrapText="1"/>
    </xf>
    <xf numFmtId="0" fontId="63" fillId="5" borderId="15" xfId="0" applyFont="1" applyFill="1" applyBorder="1" applyAlignment="1">
      <alignment horizontal="center" vertical="top" wrapText="1"/>
    </xf>
    <xf numFmtId="0" fontId="82" fillId="5" borderId="15" xfId="0" applyFont="1" applyFill="1" applyBorder="1" applyAlignment="1">
      <alignment horizontal="center" vertical="top" wrapText="1"/>
    </xf>
    <xf numFmtId="0" fontId="80" fillId="5" borderId="31" xfId="0" applyFont="1" applyFill="1" applyBorder="1" applyAlignment="1">
      <alignment vertical="center" wrapText="1"/>
    </xf>
    <xf numFmtId="0" fontId="80" fillId="5" borderId="32" xfId="0" applyFont="1" applyFill="1" applyBorder="1" applyAlignment="1">
      <alignment vertical="center" wrapText="1"/>
    </xf>
    <xf numFmtId="0" fontId="77" fillId="5" borderId="33" xfId="0" applyFont="1" applyFill="1" applyBorder="1" applyAlignment="1">
      <alignment horizontal="center" vertical="center" wrapText="1"/>
    </xf>
    <xf numFmtId="0" fontId="77" fillId="5" borderId="13" xfId="0" applyFont="1" applyFill="1" applyBorder="1" applyAlignment="1">
      <alignment horizontal="center" vertical="center" wrapText="1"/>
    </xf>
    <xf numFmtId="0" fontId="77" fillId="5" borderId="10" xfId="0" applyFont="1" applyFill="1" applyBorder="1" applyAlignment="1">
      <alignment horizontal="center" vertical="center" wrapText="1"/>
    </xf>
    <xf numFmtId="0" fontId="80" fillId="5" borderId="11" xfId="0" applyFont="1" applyFill="1" applyBorder="1" applyAlignment="1">
      <alignment vertical="center" wrapText="1"/>
    </xf>
    <xf numFmtId="0" fontId="77" fillId="5" borderId="11" xfId="0" applyFont="1" applyFill="1" applyBorder="1" applyAlignment="1">
      <alignment horizontal="center" vertical="center" wrapText="1"/>
    </xf>
    <xf numFmtId="49" fontId="81" fillId="5" borderId="10" xfId="0" applyNumberFormat="1" applyFont="1" applyFill="1" applyBorder="1" applyAlignment="1">
      <alignment vertical="center" wrapText="1"/>
    </xf>
    <xf numFmtId="49" fontId="68" fillId="33" borderId="10" xfId="0" applyNumberFormat="1" applyFont="1" applyFill="1" applyBorder="1" applyAlignment="1">
      <alignment horizontal="center" vertical="center" wrapText="1"/>
    </xf>
    <xf numFmtId="0" fontId="83" fillId="5" borderId="20" xfId="0" applyFont="1" applyFill="1" applyBorder="1" applyAlignment="1">
      <alignment horizontal="center" wrapText="1"/>
    </xf>
    <xf numFmtId="0" fontId="83" fillId="5" borderId="20" xfId="0" applyFont="1" applyFill="1" applyBorder="1" applyAlignment="1">
      <alignment horizontal="left" wrapText="1"/>
    </xf>
    <xf numFmtId="2" fontId="68" fillId="0" borderId="0" xfId="0" applyNumberFormat="1" applyFont="1" applyAlignment="1">
      <alignment/>
    </xf>
    <xf numFmtId="2" fontId="68" fillId="0" borderId="0" xfId="0" applyNumberFormat="1" applyFont="1" applyBorder="1" applyAlignment="1">
      <alignment/>
    </xf>
    <xf numFmtId="2" fontId="68" fillId="5" borderId="22" xfId="0" applyNumberFormat="1" applyFont="1" applyFill="1" applyBorder="1" applyAlignment="1">
      <alignment horizontal="center"/>
    </xf>
    <xf numFmtId="2" fontId="63" fillId="12" borderId="0" xfId="0" applyNumberFormat="1" applyFont="1" applyFill="1" applyBorder="1" applyAlignment="1">
      <alignment vertical="center"/>
    </xf>
    <xf numFmtId="2" fontId="79" fillId="33" borderId="10" xfId="0" applyNumberFormat="1" applyFont="1" applyFill="1" applyBorder="1" applyAlignment="1">
      <alignment horizontal="center" vertical="center" wrapText="1"/>
    </xf>
    <xf numFmtId="2" fontId="79" fillId="33" borderId="21" xfId="0" applyNumberFormat="1" applyFont="1" applyFill="1" applyBorder="1" applyAlignment="1">
      <alignment horizontal="center" vertical="center" wrapText="1"/>
    </xf>
    <xf numFmtId="2" fontId="79" fillId="6" borderId="22" xfId="0" applyNumberFormat="1" applyFont="1" applyFill="1" applyBorder="1" applyAlignment="1">
      <alignment vertical="center" wrapText="1"/>
    </xf>
    <xf numFmtId="2" fontId="80" fillId="5" borderId="11" xfId="0" applyNumberFormat="1" applyFont="1" applyFill="1" applyBorder="1" applyAlignment="1">
      <alignment horizontal="center" vertical="center" wrapText="1"/>
    </xf>
    <xf numFmtId="2" fontId="80" fillId="5" borderId="10" xfId="0" applyNumberFormat="1" applyFont="1" applyFill="1" applyBorder="1" applyAlignment="1">
      <alignment horizontal="center" vertical="center" wrapText="1"/>
    </xf>
    <xf numFmtId="2" fontId="80" fillId="5" borderId="21" xfId="0" applyNumberFormat="1" applyFont="1" applyFill="1" applyBorder="1" applyAlignment="1">
      <alignment horizontal="center" vertical="center" wrapText="1"/>
    </xf>
    <xf numFmtId="2" fontId="79" fillId="6" borderId="29" xfId="0" applyNumberFormat="1" applyFont="1" applyFill="1" applyBorder="1" applyAlignment="1">
      <alignment vertical="center" wrapText="1"/>
    </xf>
    <xf numFmtId="2" fontId="80" fillId="0" borderId="10" xfId="0" applyNumberFormat="1" applyFont="1" applyBorder="1" applyAlignment="1">
      <alignment horizontal="center" vertical="center" wrapText="1"/>
    </xf>
    <xf numFmtId="2" fontId="70" fillId="0" borderId="0" xfId="0" applyNumberFormat="1" applyFont="1" applyAlignment="1">
      <alignment/>
    </xf>
    <xf numFmtId="2" fontId="68" fillId="5" borderId="13" xfId="0" applyNumberFormat="1" applyFont="1" applyFill="1" applyBorder="1" applyAlignment="1">
      <alignment horizontal="center"/>
    </xf>
    <xf numFmtId="2" fontId="79" fillId="6" borderId="13" xfId="0" applyNumberFormat="1" applyFont="1" applyFill="1" applyBorder="1" applyAlignment="1">
      <alignment vertical="center" wrapText="1"/>
    </xf>
    <xf numFmtId="2" fontId="79" fillId="6" borderId="34" xfId="0" applyNumberFormat="1" applyFont="1" applyFill="1" applyBorder="1" applyAlignment="1">
      <alignment vertical="center" wrapText="1"/>
    </xf>
    <xf numFmtId="2" fontId="70" fillId="10" borderId="10" xfId="0" applyNumberFormat="1" applyFont="1" applyFill="1" applyBorder="1" applyAlignment="1">
      <alignment vertical="center" wrapText="1"/>
    </xf>
    <xf numFmtId="172" fontId="80" fillId="5" borderId="11" xfId="0" applyNumberFormat="1" applyFont="1" applyFill="1" applyBorder="1" applyAlignment="1">
      <alignment horizontal="center" vertical="center" wrapText="1"/>
    </xf>
    <xf numFmtId="172" fontId="80" fillId="0" borderId="10" xfId="0" applyNumberFormat="1" applyFont="1" applyBorder="1" applyAlignment="1">
      <alignment horizontal="center" vertical="center" wrapText="1"/>
    </xf>
    <xf numFmtId="0" fontId="70" fillId="33" borderId="21" xfId="0" applyFont="1" applyFill="1" applyBorder="1" applyAlignment="1">
      <alignment horizontal="center" vertical="center" wrapText="1"/>
    </xf>
    <xf numFmtId="0" fontId="70" fillId="33" borderId="11" xfId="0" applyFont="1" applyFill="1" applyBorder="1" applyAlignment="1">
      <alignment horizontal="center" vertical="center" wrapText="1"/>
    </xf>
    <xf numFmtId="0" fontId="70" fillId="35" borderId="12" xfId="0" applyFont="1" applyFill="1" applyBorder="1" applyAlignment="1">
      <alignment horizontal="center" vertical="center" wrapText="1"/>
    </xf>
    <xf numFmtId="0" fontId="70" fillId="35" borderId="22" xfId="0" applyFont="1" applyFill="1" applyBorder="1" applyAlignment="1">
      <alignment horizontal="center" vertical="center" wrapText="1"/>
    </xf>
    <xf numFmtId="0" fontId="70" fillId="35" borderId="13" xfId="0" applyFont="1" applyFill="1" applyBorder="1" applyAlignment="1">
      <alignment horizontal="center" vertical="center" wrapText="1"/>
    </xf>
    <xf numFmtId="0" fontId="70" fillId="33" borderId="12" xfId="0" applyFont="1" applyFill="1" applyBorder="1" applyAlignment="1">
      <alignment horizontal="center" vertical="center" wrapText="1"/>
    </xf>
    <xf numFmtId="0" fontId="70" fillId="33" borderId="22" xfId="0" applyFont="1" applyFill="1" applyBorder="1" applyAlignment="1">
      <alignment horizontal="center" vertical="center" wrapText="1"/>
    </xf>
    <xf numFmtId="0" fontId="70" fillId="33" borderId="13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70" fillId="33" borderId="12" xfId="0" applyFont="1" applyFill="1" applyBorder="1" applyAlignment="1">
      <alignment horizontal="left" vertical="center" wrapText="1"/>
    </xf>
    <xf numFmtId="0" fontId="70" fillId="33" borderId="22" xfId="0" applyFont="1" applyFill="1" applyBorder="1" applyAlignment="1">
      <alignment horizontal="left" vertical="center" wrapText="1"/>
    </xf>
    <xf numFmtId="0" fontId="70" fillId="33" borderId="13" xfId="0" applyFont="1" applyFill="1" applyBorder="1" applyAlignment="1">
      <alignment horizontal="left" vertical="center" wrapText="1"/>
    </xf>
    <xf numFmtId="0" fontId="62" fillId="0" borderId="0" xfId="0" applyFont="1" applyAlignment="1">
      <alignment horizontal="left" vertical="center" wrapText="1"/>
    </xf>
    <xf numFmtId="0" fontId="64" fillId="0" borderId="35" xfId="0" applyFont="1" applyBorder="1" applyAlignment="1">
      <alignment horizontal="left" vertical="top" wrapText="1"/>
    </xf>
    <xf numFmtId="0" fontId="64" fillId="0" borderId="30" xfId="0" applyFont="1" applyBorder="1" applyAlignment="1">
      <alignment horizontal="left" vertical="top" wrapText="1"/>
    </xf>
    <xf numFmtId="0" fontId="64" fillId="0" borderId="36" xfId="0" applyFont="1" applyBorder="1" applyAlignment="1">
      <alignment horizontal="left" vertical="top" wrapText="1"/>
    </xf>
    <xf numFmtId="0" fontId="84" fillId="0" borderId="35" xfId="0" applyFont="1" applyBorder="1" applyAlignment="1">
      <alignment horizontal="justify" vertical="center" wrapText="1"/>
    </xf>
    <xf numFmtId="0" fontId="84" fillId="0" borderId="30" xfId="0" applyFont="1" applyBorder="1" applyAlignment="1">
      <alignment horizontal="justify" vertical="center" wrapText="1"/>
    </xf>
    <xf numFmtId="0" fontId="84" fillId="0" borderId="36" xfId="0" applyFont="1" applyBorder="1" applyAlignment="1">
      <alignment horizontal="justify" vertical="center" wrapText="1"/>
    </xf>
    <xf numFmtId="0" fontId="85" fillId="0" borderId="35" xfId="0" applyFont="1" applyBorder="1" applyAlignment="1">
      <alignment vertical="top" wrapText="1"/>
    </xf>
    <xf numFmtId="0" fontId="85" fillId="0" borderId="30" xfId="0" applyFont="1" applyBorder="1" applyAlignment="1">
      <alignment vertical="top" wrapText="1"/>
    </xf>
    <xf numFmtId="0" fontId="85" fillId="0" borderId="36" xfId="0" applyFont="1" applyBorder="1" applyAlignment="1">
      <alignment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 2" xfId="33"/>
    <cellStyle name="Normal 3" xfId="34"/>
    <cellStyle name="Normal 7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43">
      <selection activeCell="G2" sqref="G2"/>
    </sheetView>
  </sheetViews>
  <sheetFormatPr defaultColWidth="9.140625" defaultRowHeight="39.75" customHeight="1"/>
  <cols>
    <col min="1" max="1" width="6.140625" style="62" customWidth="1"/>
    <col min="2" max="2" width="15.421875" style="62" customWidth="1"/>
    <col min="3" max="3" width="17.28125" style="62" customWidth="1"/>
    <col min="4" max="4" width="51.7109375" style="62" customWidth="1"/>
    <col min="5" max="5" width="20.57421875" style="212" customWidth="1"/>
    <col min="6" max="6" width="18.00390625" style="212" customWidth="1"/>
    <col min="7" max="7" width="15.8515625" style="212" customWidth="1"/>
    <col min="8" max="8" width="15.00390625" style="212" customWidth="1"/>
    <col min="9" max="9" width="15.8515625" style="212" customWidth="1"/>
    <col min="10" max="16384" width="9.140625" style="62" customWidth="1"/>
  </cols>
  <sheetData>
    <row r="1" ht="27.75" customHeight="1">
      <c r="B1" s="62" t="s">
        <v>233</v>
      </c>
    </row>
    <row r="2" ht="30" customHeight="1">
      <c r="B2" s="62" t="s">
        <v>232</v>
      </c>
    </row>
    <row r="3" spans="1:9" ht="39.75" customHeight="1">
      <c r="A3" s="71" t="s">
        <v>126</v>
      </c>
      <c r="B3" s="72"/>
      <c r="C3" s="72"/>
      <c r="D3" s="72"/>
      <c r="E3" s="200"/>
      <c r="F3" s="200"/>
      <c r="G3" s="200"/>
      <c r="H3" s="200"/>
      <c r="I3" s="200"/>
    </row>
    <row r="4" spans="1:12" ht="14.25" customHeight="1">
      <c r="A4" s="147"/>
      <c r="B4" s="147"/>
      <c r="C4" s="147"/>
      <c r="D4" s="147"/>
      <c r="E4" s="201"/>
      <c r="F4" s="201"/>
      <c r="G4" s="201"/>
      <c r="H4" s="201"/>
      <c r="I4" s="201"/>
      <c r="J4" s="69"/>
      <c r="K4" s="69"/>
      <c r="L4" s="69"/>
    </row>
    <row r="5" spans="1:9" ht="39.75" customHeight="1">
      <c r="A5" s="72"/>
      <c r="B5" s="148" t="s">
        <v>150</v>
      </c>
      <c r="C5" s="149"/>
      <c r="D5" s="150"/>
      <c r="E5" s="202"/>
      <c r="F5" s="202"/>
      <c r="G5" s="202"/>
      <c r="H5" s="202"/>
      <c r="I5" s="213"/>
    </row>
    <row r="6" spans="1:9" ht="14.25" customHeight="1">
      <c r="A6" s="72"/>
      <c r="B6" s="72"/>
      <c r="C6" s="72"/>
      <c r="D6" s="72"/>
      <c r="E6" s="200"/>
      <c r="F6" s="200"/>
      <c r="G6" s="200"/>
      <c r="H6" s="200"/>
      <c r="I6" s="200"/>
    </row>
    <row r="7" spans="1:12" ht="39.75" customHeight="1">
      <c r="A7" s="152" t="s">
        <v>151</v>
      </c>
      <c r="B7" s="153"/>
      <c r="C7" s="153"/>
      <c r="D7" s="74"/>
      <c r="E7" s="203"/>
      <c r="F7" s="203"/>
      <c r="G7" s="203"/>
      <c r="H7" s="203"/>
      <c r="I7" s="203"/>
      <c r="J7" s="70"/>
      <c r="K7" s="70"/>
      <c r="L7" s="70"/>
    </row>
    <row r="8" spans="1:9" ht="12" customHeight="1">
      <c r="A8" s="72"/>
      <c r="B8" s="72"/>
      <c r="C8" s="72"/>
      <c r="D8" s="72"/>
      <c r="E8" s="200"/>
      <c r="F8" s="200"/>
      <c r="G8" s="200"/>
      <c r="H8" s="200"/>
      <c r="I8" s="200"/>
    </row>
    <row r="9" spans="1:9" ht="39.75" customHeight="1">
      <c r="A9" s="77" t="s">
        <v>152</v>
      </c>
      <c r="B9" s="72"/>
      <c r="C9" s="72"/>
      <c r="D9" s="72"/>
      <c r="E9" s="200"/>
      <c r="F9" s="200"/>
      <c r="G9" s="200"/>
      <c r="H9" s="200"/>
      <c r="I9" s="200"/>
    </row>
    <row r="10" spans="1:9" ht="39.75" customHeight="1">
      <c r="A10" s="72"/>
      <c r="B10" s="150"/>
      <c r="C10" s="151"/>
      <c r="D10" s="151"/>
      <c r="E10" s="202"/>
      <c r="F10" s="202"/>
      <c r="G10" s="202"/>
      <c r="H10" s="202"/>
      <c r="I10" s="213"/>
    </row>
    <row r="11" spans="1:9" ht="9.75" customHeight="1">
      <c r="A11" s="72"/>
      <c r="B11" s="72"/>
      <c r="C11" s="72"/>
      <c r="D11" s="72"/>
      <c r="E11" s="200"/>
      <c r="F11" s="200"/>
      <c r="G11" s="200"/>
      <c r="H11" s="200"/>
      <c r="I11" s="200"/>
    </row>
    <row r="12" spans="1:9" ht="39.75" customHeight="1">
      <c r="A12" s="77" t="s">
        <v>153</v>
      </c>
      <c r="B12" s="72"/>
      <c r="C12" s="72"/>
      <c r="D12" s="72"/>
      <c r="E12" s="200"/>
      <c r="F12" s="200"/>
      <c r="G12" s="200"/>
      <c r="H12" s="200"/>
      <c r="I12" s="200"/>
    </row>
    <row r="13" spans="1:9" ht="39.75" customHeight="1">
      <c r="A13" s="72"/>
      <c r="B13" s="150"/>
      <c r="C13" s="151"/>
      <c r="D13" s="151"/>
      <c r="E13" s="202"/>
      <c r="F13" s="202"/>
      <c r="G13" s="202"/>
      <c r="H13" s="202"/>
      <c r="I13" s="213"/>
    </row>
    <row r="14" spans="1:9" ht="12" customHeight="1">
      <c r="A14" s="72"/>
      <c r="B14" s="72"/>
      <c r="C14" s="72"/>
      <c r="D14" s="72"/>
      <c r="E14" s="200"/>
      <c r="F14" s="200"/>
      <c r="G14" s="200"/>
      <c r="H14" s="200"/>
      <c r="I14" s="200"/>
    </row>
    <row r="15" spans="1:9" ht="39.75" customHeight="1">
      <c r="A15" s="77" t="s">
        <v>154</v>
      </c>
      <c r="B15" s="72"/>
      <c r="C15" s="72"/>
      <c r="D15" s="72"/>
      <c r="E15" s="200"/>
      <c r="F15" s="200"/>
      <c r="G15" s="200"/>
      <c r="H15" s="200"/>
      <c r="I15" s="200"/>
    </row>
    <row r="16" spans="1:9" ht="39.75" customHeight="1">
      <c r="A16" s="72"/>
      <c r="B16" s="150"/>
      <c r="C16" s="151"/>
      <c r="D16" s="151"/>
      <c r="E16" s="202"/>
      <c r="F16" s="202"/>
      <c r="G16" s="202"/>
      <c r="H16" s="202"/>
      <c r="I16" s="213"/>
    </row>
    <row r="17" spans="1:9" ht="12.75" customHeight="1">
      <c r="A17" s="72"/>
      <c r="B17" s="72"/>
      <c r="C17" s="72"/>
      <c r="D17" s="72"/>
      <c r="E17" s="200"/>
      <c r="F17" s="200"/>
      <c r="G17" s="200"/>
      <c r="H17" s="200"/>
      <c r="I17" s="200"/>
    </row>
    <row r="18" spans="1:9" ht="39.75" customHeight="1">
      <c r="A18" s="77" t="s">
        <v>155</v>
      </c>
      <c r="B18" s="72"/>
      <c r="C18" s="72"/>
      <c r="D18" s="72"/>
      <c r="E18" s="200"/>
      <c r="F18" s="200"/>
      <c r="G18" s="200"/>
      <c r="H18" s="200"/>
      <c r="I18" s="200"/>
    </row>
    <row r="19" spans="1:9" ht="39.75" customHeight="1">
      <c r="A19" s="72"/>
      <c r="B19" s="150"/>
      <c r="C19" s="151"/>
      <c r="D19" s="151"/>
      <c r="E19" s="202"/>
      <c r="F19" s="202"/>
      <c r="G19" s="202"/>
      <c r="H19" s="202"/>
      <c r="I19" s="213"/>
    </row>
    <row r="20" spans="1:9" ht="39.75" customHeight="1">
      <c r="A20" s="72"/>
      <c r="B20" s="72"/>
      <c r="C20" s="72"/>
      <c r="D20" s="72"/>
      <c r="E20" s="200"/>
      <c r="F20" s="200"/>
      <c r="G20" s="200"/>
      <c r="H20" s="200"/>
      <c r="I20" s="200"/>
    </row>
    <row r="21" spans="1:9" ht="39.75" customHeight="1">
      <c r="A21" s="152" t="s">
        <v>156</v>
      </c>
      <c r="B21" s="153"/>
      <c r="C21" s="153"/>
      <c r="D21" s="74"/>
      <c r="E21" s="203"/>
      <c r="F21" s="203"/>
      <c r="G21" s="203"/>
      <c r="H21" s="203"/>
      <c r="I21" s="203"/>
    </row>
    <row r="22" spans="1:9" ht="39.75" customHeight="1">
      <c r="A22" s="72"/>
      <c r="B22" s="72"/>
      <c r="C22" s="72"/>
      <c r="D22" s="72"/>
      <c r="E22" s="200"/>
      <c r="F22" s="200"/>
      <c r="G22" s="200"/>
      <c r="H22" s="200"/>
      <c r="I22" s="200"/>
    </row>
    <row r="23" spans="1:9" ht="66.75" customHeight="1">
      <c r="A23" s="72"/>
      <c r="B23" s="154" t="s">
        <v>157</v>
      </c>
      <c r="C23" s="154"/>
      <c r="D23" s="154" t="s">
        <v>158</v>
      </c>
      <c r="E23" s="204" t="s">
        <v>159</v>
      </c>
      <c r="F23" s="204" t="s">
        <v>160</v>
      </c>
      <c r="G23" s="204" t="s">
        <v>161</v>
      </c>
      <c r="H23" s="204" t="s">
        <v>162</v>
      </c>
      <c r="I23" s="204" t="s">
        <v>163</v>
      </c>
    </row>
    <row r="24" spans="1:9" ht="39.75" customHeight="1">
      <c r="A24" s="72"/>
      <c r="B24" s="155" t="s">
        <v>164</v>
      </c>
      <c r="C24" s="155" t="s">
        <v>165</v>
      </c>
      <c r="D24" s="155"/>
      <c r="E24" s="205"/>
      <c r="F24" s="205"/>
      <c r="G24" s="205"/>
      <c r="H24" s="205"/>
      <c r="I24" s="205"/>
    </row>
    <row r="25" spans="1:9" ht="39.75" customHeight="1">
      <c r="A25" s="72"/>
      <c r="B25" s="156" t="s">
        <v>164</v>
      </c>
      <c r="C25" s="157"/>
      <c r="D25" s="158"/>
      <c r="E25" s="206"/>
      <c r="F25" s="206"/>
      <c r="G25" s="206"/>
      <c r="H25" s="206"/>
      <c r="I25" s="214"/>
    </row>
    <row r="26" spans="1:9" ht="39.75" customHeight="1">
      <c r="A26" s="72"/>
      <c r="B26" s="159" t="s">
        <v>53</v>
      </c>
      <c r="C26" s="160" t="s">
        <v>18</v>
      </c>
      <c r="D26" s="161" t="s">
        <v>166</v>
      </c>
      <c r="E26" s="217">
        <f>E40+E48+E56</f>
        <v>1025589.98</v>
      </c>
      <c r="F26" s="217">
        <f>F40+F48+F56+_ftnref14</f>
        <v>1193033.4</v>
      </c>
      <c r="G26" s="217">
        <f>G40+G48+G56</f>
        <v>1048116.3999999999</v>
      </c>
      <c r="H26" s="217">
        <f>H40+H48+H56</f>
        <v>1047906.8</v>
      </c>
      <c r="I26" s="207">
        <f>+I40+I48</f>
        <v>1057850.7</v>
      </c>
    </row>
    <row r="27" spans="1:9" ht="39.75" customHeight="1">
      <c r="A27" s="72"/>
      <c r="B27" s="162"/>
      <c r="C27" s="163"/>
      <c r="D27" s="164" t="s">
        <v>142</v>
      </c>
      <c r="E27" s="208"/>
      <c r="F27" s="208"/>
      <c r="G27" s="208"/>
      <c r="H27" s="208"/>
      <c r="I27" s="208"/>
    </row>
    <row r="28" spans="1:9" ht="39.75" customHeight="1">
      <c r="A28" s="72"/>
      <c r="B28" s="162"/>
      <c r="C28" s="163"/>
      <c r="D28" s="165" t="s">
        <v>167</v>
      </c>
      <c r="E28" s="208"/>
      <c r="F28" s="208"/>
      <c r="G28" s="208"/>
      <c r="H28" s="208"/>
      <c r="I28" s="208"/>
    </row>
    <row r="29" spans="1:9" ht="65.25" customHeight="1">
      <c r="A29" s="72"/>
      <c r="B29" s="162"/>
      <c r="C29" s="163"/>
      <c r="D29" s="166" t="s">
        <v>168</v>
      </c>
      <c r="E29" s="208"/>
      <c r="F29" s="208"/>
      <c r="G29" s="208"/>
      <c r="H29" s="208"/>
      <c r="I29" s="208"/>
    </row>
    <row r="30" spans="1:9" ht="39.75" customHeight="1">
      <c r="A30" s="72"/>
      <c r="B30" s="162"/>
      <c r="C30" s="163"/>
      <c r="D30" s="165" t="s">
        <v>169</v>
      </c>
      <c r="E30" s="208"/>
      <c r="F30" s="208"/>
      <c r="G30" s="208"/>
      <c r="H30" s="208"/>
      <c r="I30" s="208"/>
    </row>
    <row r="31" spans="1:9" ht="58.5" customHeight="1">
      <c r="A31" s="72"/>
      <c r="B31" s="167"/>
      <c r="C31" s="168"/>
      <c r="D31" s="169" t="s">
        <v>170</v>
      </c>
      <c r="E31" s="209"/>
      <c r="F31" s="209"/>
      <c r="G31" s="209"/>
      <c r="H31" s="209"/>
      <c r="I31" s="209"/>
    </row>
    <row r="32" spans="1:9" ht="39.75" customHeight="1">
      <c r="A32" s="72"/>
      <c r="B32" s="170" t="s">
        <v>171</v>
      </c>
      <c r="C32" s="171"/>
      <c r="D32" s="172"/>
      <c r="E32" s="210"/>
      <c r="F32" s="210"/>
      <c r="G32" s="210"/>
      <c r="H32" s="210"/>
      <c r="I32" s="215"/>
    </row>
    <row r="33" spans="1:9" ht="39.75" customHeight="1">
      <c r="A33" s="72"/>
      <c r="B33" s="173"/>
      <c r="C33" s="174" t="s">
        <v>172</v>
      </c>
      <c r="D33" s="157"/>
      <c r="E33" s="206"/>
      <c r="F33" s="206"/>
      <c r="G33" s="206"/>
      <c r="H33" s="206"/>
      <c r="I33" s="214"/>
    </row>
    <row r="34" spans="1:9" ht="39.75" customHeight="1">
      <c r="A34" s="72"/>
      <c r="B34" s="160" t="s">
        <v>18</v>
      </c>
      <c r="C34" s="159" t="s">
        <v>54</v>
      </c>
      <c r="D34" s="161" t="s">
        <v>33</v>
      </c>
      <c r="E34" s="207"/>
      <c r="F34" s="207"/>
      <c r="G34" s="207"/>
      <c r="H34" s="207"/>
      <c r="I34" s="207"/>
    </row>
    <row r="35" spans="1:9" ht="39.75" customHeight="1">
      <c r="A35" s="72"/>
      <c r="B35" s="163"/>
      <c r="C35" s="162"/>
      <c r="D35" s="166" t="s">
        <v>173</v>
      </c>
      <c r="E35" s="208"/>
      <c r="F35" s="208"/>
      <c r="G35" s="208"/>
      <c r="H35" s="208"/>
      <c r="I35" s="208"/>
    </row>
    <row r="36" spans="1:9" ht="39.75" customHeight="1">
      <c r="A36" s="72"/>
      <c r="B36" s="163"/>
      <c r="C36" s="162"/>
      <c r="D36" s="165" t="s">
        <v>174</v>
      </c>
      <c r="E36" s="208"/>
      <c r="F36" s="208"/>
      <c r="G36" s="208"/>
      <c r="H36" s="208"/>
      <c r="I36" s="208"/>
    </row>
    <row r="37" spans="1:9" ht="87" customHeight="1">
      <c r="A37" s="72"/>
      <c r="B37" s="163"/>
      <c r="C37" s="162"/>
      <c r="D37" s="166" t="s">
        <v>175</v>
      </c>
      <c r="E37" s="208"/>
      <c r="F37" s="208"/>
      <c r="G37" s="208"/>
      <c r="H37" s="208"/>
      <c r="I37" s="208"/>
    </row>
    <row r="38" spans="1:9" ht="39.75" customHeight="1">
      <c r="A38" s="72"/>
      <c r="B38" s="163"/>
      <c r="C38" s="162"/>
      <c r="D38" s="165" t="s">
        <v>176</v>
      </c>
      <c r="E38" s="208"/>
      <c r="F38" s="208"/>
      <c r="G38" s="208"/>
      <c r="H38" s="208"/>
      <c r="I38" s="208"/>
    </row>
    <row r="39" spans="1:9" ht="39.75" customHeight="1">
      <c r="A39" s="72"/>
      <c r="B39" s="163"/>
      <c r="C39" s="162"/>
      <c r="D39" s="166"/>
      <c r="E39" s="208"/>
      <c r="F39" s="208"/>
      <c r="G39" s="208"/>
      <c r="H39" s="208"/>
      <c r="I39" s="208"/>
    </row>
    <row r="40" spans="1:9" ht="39.75" customHeight="1">
      <c r="A40" s="72"/>
      <c r="B40" s="175" t="s">
        <v>115</v>
      </c>
      <c r="C40" s="175" t="s">
        <v>116</v>
      </c>
      <c r="D40" s="175" t="s">
        <v>116</v>
      </c>
      <c r="E40" s="211">
        <v>1019078.13</v>
      </c>
      <c r="F40" s="211" t="s">
        <v>117</v>
      </c>
      <c r="G40" s="211">
        <v>1026570.2</v>
      </c>
      <c r="H40" s="211">
        <v>1027583.3</v>
      </c>
      <c r="I40" s="211">
        <v>1038236.5</v>
      </c>
    </row>
    <row r="41" spans="1:9" ht="39.75" customHeight="1">
      <c r="A41" s="72"/>
      <c r="B41" s="173"/>
      <c r="C41" s="174" t="s">
        <v>172</v>
      </c>
      <c r="D41" s="157"/>
      <c r="E41" s="206"/>
      <c r="F41" s="206"/>
      <c r="G41" s="206"/>
      <c r="H41" s="206"/>
      <c r="I41" s="214"/>
    </row>
    <row r="42" spans="1:9" ht="39.75" customHeight="1">
      <c r="A42" s="72"/>
      <c r="B42" s="160" t="s">
        <v>18</v>
      </c>
      <c r="C42" s="159" t="s">
        <v>55</v>
      </c>
      <c r="D42" s="161" t="s">
        <v>33</v>
      </c>
      <c r="E42" s="207"/>
      <c r="F42" s="207"/>
      <c r="G42" s="207"/>
      <c r="H42" s="207"/>
      <c r="I42" s="207"/>
    </row>
    <row r="43" spans="1:9" ht="39.75" customHeight="1">
      <c r="A43" s="72"/>
      <c r="B43" s="163"/>
      <c r="C43" s="162"/>
      <c r="D43" s="166" t="s">
        <v>30</v>
      </c>
      <c r="E43" s="208"/>
      <c r="F43" s="208"/>
      <c r="G43" s="208"/>
      <c r="H43" s="208"/>
      <c r="I43" s="208"/>
    </row>
    <row r="44" spans="1:9" ht="39.75" customHeight="1">
      <c r="A44" s="72"/>
      <c r="B44" s="163"/>
      <c r="C44" s="162"/>
      <c r="D44" s="165" t="s">
        <v>174</v>
      </c>
      <c r="E44" s="208"/>
      <c r="F44" s="208"/>
      <c r="G44" s="208"/>
      <c r="H44" s="208"/>
      <c r="I44" s="208"/>
    </row>
    <row r="45" spans="1:9" ht="87.75" customHeight="1">
      <c r="A45" s="72"/>
      <c r="B45" s="163"/>
      <c r="C45" s="162"/>
      <c r="D45" s="176" t="s">
        <v>177</v>
      </c>
      <c r="E45" s="208"/>
      <c r="F45" s="208"/>
      <c r="G45" s="208"/>
      <c r="H45" s="208"/>
      <c r="I45" s="208"/>
    </row>
    <row r="46" spans="1:9" ht="39.75" customHeight="1">
      <c r="A46" s="72"/>
      <c r="B46" s="163"/>
      <c r="C46" s="162"/>
      <c r="D46" s="165" t="s">
        <v>176</v>
      </c>
      <c r="E46" s="208"/>
      <c r="F46" s="208"/>
      <c r="G46" s="208"/>
      <c r="H46" s="208"/>
      <c r="I46" s="208"/>
    </row>
    <row r="47" spans="1:9" ht="39.75" customHeight="1">
      <c r="A47" s="72"/>
      <c r="B47" s="163"/>
      <c r="C47" s="162"/>
      <c r="D47" s="166" t="s">
        <v>28</v>
      </c>
      <c r="E47" s="208"/>
      <c r="F47" s="208"/>
      <c r="G47" s="208"/>
      <c r="H47" s="208"/>
      <c r="I47" s="208"/>
    </row>
    <row r="48" spans="1:9" ht="39.75" customHeight="1">
      <c r="A48" s="72"/>
      <c r="B48" s="175" t="s">
        <v>115</v>
      </c>
      <c r="C48" s="175" t="s">
        <v>116</v>
      </c>
      <c r="D48" s="175" t="s">
        <v>116</v>
      </c>
      <c r="E48" s="211" t="s">
        <v>118</v>
      </c>
      <c r="F48" s="211" t="s">
        <v>119</v>
      </c>
      <c r="G48" s="218">
        <v>19431.2</v>
      </c>
      <c r="H48" s="218">
        <v>19423.5</v>
      </c>
      <c r="I48" s="218">
        <v>19614.2</v>
      </c>
    </row>
    <row r="49" spans="1:9" ht="39.75" customHeight="1">
      <c r="A49" s="72"/>
      <c r="B49" s="173"/>
      <c r="C49" s="174" t="s">
        <v>178</v>
      </c>
      <c r="D49" s="157"/>
      <c r="E49" s="206"/>
      <c r="F49" s="206"/>
      <c r="G49" s="206"/>
      <c r="H49" s="206"/>
      <c r="I49" s="214"/>
    </row>
    <row r="50" spans="1:9" ht="39.75" customHeight="1">
      <c r="A50" s="72"/>
      <c r="B50" s="163" t="s">
        <v>18</v>
      </c>
      <c r="C50" s="162" t="s">
        <v>56</v>
      </c>
      <c r="D50" s="165" t="s">
        <v>33</v>
      </c>
      <c r="E50" s="208"/>
      <c r="F50" s="208"/>
      <c r="G50" s="208"/>
      <c r="H50" s="208"/>
      <c r="I50" s="208"/>
    </row>
    <row r="51" spans="1:9" ht="39.75" customHeight="1">
      <c r="A51" s="72"/>
      <c r="B51" s="163"/>
      <c r="C51" s="162"/>
      <c r="D51" s="166" t="s">
        <v>179</v>
      </c>
      <c r="E51" s="208"/>
      <c r="F51" s="208"/>
      <c r="G51" s="208"/>
      <c r="H51" s="208"/>
      <c r="I51" s="208"/>
    </row>
    <row r="52" spans="1:9" ht="39.75" customHeight="1">
      <c r="A52" s="72"/>
      <c r="B52" s="163"/>
      <c r="C52" s="162"/>
      <c r="D52" s="165" t="s">
        <v>174</v>
      </c>
      <c r="E52" s="208"/>
      <c r="F52" s="208"/>
      <c r="G52" s="208"/>
      <c r="H52" s="208"/>
      <c r="I52" s="208"/>
    </row>
    <row r="53" spans="1:9" ht="58.5" customHeight="1">
      <c r="A53" s="72"/>
      <c r="B53" s="163"/>
      <c r="C53" s="162"/>
      <c r="D53" s="166" t="s">
        <v>180</v>
      </c>
      <c r="E53" s="208"/>
      <c r="F53" s="208"/>
      <c r="G53" s="208"/>
      <c r="H53" s="208"/>
      <c r="I53" s="208"/>
    </row>
    <row r="54" spans="1:9" ht="39.75" customHeight="1">
      <c r="A54" s="72"/>
      <c r="B54" s="163"/>
      <c r="C54" s="162"/>
      <c r="D54" s="165" t="s">
        <v>36</v>
      </c>
      <c r="E54" s="208"/>
      <c r="F54" s="208"/>
      <c r="G54" s="208"/>
      <c r="H54" s="208"/>
      <c r="I54" s="208"/>
    </row>
    <row r="55" spans="1:9" ht="51.75" customHeight="1">
      <c r="A55" s="72"/>
      <c r="B55" s="163"/>
      <c r="C55" s="162"/>
      <c r="D55" s="166" t="s">
        <v>181</v>
      </c>
      <c r="E55" s="208"/>
      <c r="F55" s="208"/>
      <c r="G55" s="208"/>
      <c r="H55" s="208"/>
      <c r="I55" s="208"/>
    </row>
    <row r="56" spans="1:9" ht="39.75" customHeight="1">
      <c r="A56" s="72"/>
      <c r="B56" s="175" t="s">
        <v>115</v>
      </c>
      <c r="C56" s="175" t="s">
        <v>116</v>
      </c>
      <c r="D56" s="175" t="s">
        <v>120</v>
      </c>
      <c r="E56" s="211" t="s">
        <v>121</v>
      </c>
      <c r="F56" s="211" t="s">
        <v>122</v>
      </c>
      <c r="G56" s="211" t="s">
        <v>123</v>
      </c>
      <c r="H56" s="211" t="s">
        <v>124</v>
      </c>
      <c r="I56" s="211" t="s">
        <v>116</v>
      </c>
    </row>
    <row r="57" spans="1:9" ht="39.75" customHeight="1">
      <c r="A57" s="72"/>
      <c r="B57" s="174" t="s">
        <v>182</v>
      </c>
      <c r="C57" s="157"/>
      <c r="D57" s="157"/>
      <c r="E57" s="206"/>
      <c r="F57" s="206"/>
      <c r="G57" s="206"/>
      <c r="H57" s="206"/>
      <c r="I57" s="214"/>
    </row>
    <row r="58" spans="1:9" ht="39.75" customHeight="1">
      <c r="A58" s="72"/>
      <c r="B58" s="163" t="s">
        <v>18</v>
      </c>
      <c r="C58" s="162" t="s">
        <v>230</v>
      </c>
      <c r="D58" s="165" t="s">
        <v>33</v>
      </c>
      <c r="E58" s="208"/>
      <c r="F58" s="208"/>
      <c r="G58" s="208"/>
      <c r="H58" s="208"/>
      <c r="I58" s="208"/>
    </row>
    <row r="59" spans="1:9" ht="39.75" customHeight="1">
      <c r="A59" s="72"/>
      <c r="B59" s="163"/>
      <c r="C59" s="162"/>
      <c r="D59" s="166" t="s">
        <v>183</v>
      </c>
      <c r="E59" s="208"/>
      <c r="F59" s="208"/>
      <c r="G59" s="208"/>
      <c r="H59" s="208"/>
      <c r="I59" s="208"/>
    </row>
    <row r="60" spans="1:9" ht="39.75" customHeight="1">
      <c r="A60" s="72"/>
      <c r="B60" s="163"/>
      <c r="C60" s="162"/>
      <c r="D60" s="165" t="s">
        <v>174</v>
      </c>
      <c r="E60" s="208"/>
      <c r="F60" s="208"/>
      <c r="G60" s="208"/>
      <c r="H60" s="208"/>
      <c r="I60" s="208"/>
    </row>
    <row r="61" spans="1:9" ht="53.25" customHeight="1">
      <c r="A61" s="72"/>
      <c r="B61" s="163"/>
      <c r="C61" s="162"/>
      <c r="D61" s="166" t="s">
        <v>184</v>
      </c>
      <c r="E61" s="208"/>
      <c r="F61" s="208"/>
      <c r="G61" s="208"/>
      <c r="H61" s="208"/>
      <c r="I61" s="208"/>
    </row>
    <row r="62" spans="1:9" ht="46.5" customHeight="1">
      <c r="A62" s="72"/>
      <c r="B62" s="163"/>
      <c r="C62" s="162"/>
      <c r="D62" s="165" t="s">
        <v>36</v>
      </c>
      <c r="E62" s="208"/>
      <c r="F62" s="208"/>
      <c r="G62" s="208"/>
      <c r="H62" s="208"/>
      <c r="I62" s="208"/>
    </row>
    <row r="63" spans="1:9" ht="51" customHeight="1">
      <c r="A63" s="72"/>
      <c r="B63" s="163"/>
      <c r="C63" s="162"/>
      <c r="D63" s="166" t="s">
        <v>181</v>
      </c>
      <c r="E63" s="208"/>
      <c r="F63" s="208"/>
      <c r="G63" s="208"/>
      <c r="H63" s="208"/>
      <c r="I63" s="208"/>
    </row>
    <row r="64" spans="1:9" ht="39.75" customHeight="1">
      <c r="A64" s="72"/>
      <c r="B64" s="175" t="s">
        <v>115</v>
      </c>
      <c r="C64" s="175" t="s">
        <v>116</v>
      </c>
      <c r="D64" s="175" t="s">
        <v>120</v>
      </c>
      <c r="E64" s="211">
        <v>0</v>
      </c>
      <c r="F64" s="211" t="s">
        <v>125</v>
      </c>
      <c r="G64" s="211"/>
      <c r="H64" s="211" t="s">
        <v>116</v>
      </c>
      <c r="I64" s="211"/>
    </row>
  </sheetData>
  <sheetProtection/>
  <printOptions/>
  <pageMargins left="0.7" right="0.7" top="0.75" bottom="0.75" header="0.3" footer="0.3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J3" sqref="J3"/>
    </sheetView>
  </sheetViews>
  <sheetFormatPr defaultColWidth="9.140625" defaultRowHeight="15"/>
  <cols>
    <col min="1" max="1" width="4.140625" style="24" customWidth="1"/>
    <col min="2" max="2" width="38.28125" style="24" customWidth="1"/>
    <col min="3" max="3" width="13.421875" style="24" customWidth="1"/>
    <col min="4" max="4" width="22.421875" style="24" customWidth="1"/>
    <col min="5" max="5" width="25.28125" style="24" customWidth="1"/>
    <col min="6" max="6" width="18.57421875" style="24" customWidth="1"/>
    <col min="7" max="7" width="12.7109375" style="24" customWidth="1"/>
    <col min="8" max="8" width="25.140625" style="24" customWidth="1"/>
    <col min="9" max="9" width="17.28125" style="24" customWidth="1"/>
    <col min="10" max="10" width="33.8515625" style="24" customWidth="1"/>
    <col min="11" max="11" width="33.421875" style="24" customWidth="1"/>
    <col min="12" max="16384" width="9.140625" style="24" customWidth="1"/>
  </cols>
  <sheetData>
    <row r="1" spans="1:11" ht="15.7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5.75">
      <c r="A2" s="72"/>
      <c r="B2" s="72"/>
      <c r="C2" s="72"/>
      <c r="D2" s="72"/>
      <c r="E2" s="72"/>
      <c r="F2" s="72"/>
      <c r="G2" s="72"/>
      <c r="H2" s="72"/>
      <c r="I2" s="72"/>
      <c r="J2" s="72" t="s">
        <v>234</v>
      </c>
      <c r="K2" s="72"/>
    </row>
    <row r="3" spans="1:11" ht="15.75">
      <c r="A3" s="72"/>
      <c r="B3" s="72"/>
      <c r="C3" s="72"/>
      <c r="D3" s="72"/>
      <c r="E3" s="72"/>
      <c r="F3" s="72"/>
      <c r="G3" s="72"/>
      <c r="H3" s="72"/>
      <c r="I3" s="72"/>
      <c r="J3" s="72" t="s">
        <v>235</v>
      </c>
      <c r="K3" s="72"/>
    </row>
    <row r="4" spans="1:11" ht="15.7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15.7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15.7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1" ht="15.75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</row>
    <row r="8" spans="1:11" ht="15.7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</row>
    <row r="9" spans="1:11" ht="15.7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</row>
    <row r="10" spans="1:11" ht="15.75">
      <c r="A10" s="71" t="s">
        <v>126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</row>
    <row r="11" spans="1:11" ht="15.75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</row>
    <row r="12" spans="1:11" ht="15.75">
      <c r="A12" s="152" t="s">
        <v>127</v>
      </c>
      <c r="B12" s="153"/>
      <c r="C12" s="153"/>
      <c r="D12" s="153"/>
      <c r="E12" s="74"/>
      <c r="F12" s="74"/>
      <c r="G12" s="74"/>
      <c r="H12" s="152"/>
      <c r="I12" s="152"/>
      <c r="J12" s="152"/>
      <c r="K12" s="152"/>
    </row>
    <row r="13" spans="1:11" ht="15.7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1" ht="59.25" customHeight="1">
      <c r="A14" s="72"/>
      <c r="B14" s="180" t="s">
        <v>128</v>
      </c>
      <c r="C14" s="180" t="s">
        <v>129</v>
      </c>
      <c r="D14" s="180" t="s">
        <v>130</v>
      </c>
      <c r="E14" s="180" t="s">
        <v>131</v>
      </c>
      <c r="F14" s="180"/>
      <c r="G14" s="180"/>
      <c r="H14" s="180"/>
      <c r="I14" s="180"/>
      <c r="J14" s="180" t="s">
        <v>132</v>
      </c>
      <c r="K14" s="180" t="s">
        <v>133</v>
      </c>
    </row>
    <row r="15" spans="1:11" ht="15.75">
      <c r="A15" s="72"/>
      <c r="B15" s="180"/>
      <c r="C15" s="180"/>
      <c r="D15" s="180"/>
      <c r="E15" s="181" t="s">
        <v>134</v>
      </c>
      <c r="F15" s="182" t="s">
        <v>135</v>
      </c>
      <c r="G15" s="182"/>
      <c r="H15" s="182" t="s">
        <v>136</v>
      </c>
      <c r="I15" s="182"/>
      <c r="J15" s="180"/>
      <c r="K15" s="180"/>
    </row>
    <row r="16" spans="1:11" ht="24.75" customHeight="1" thickBot="1">
      <c r="A16" s="72"/>
      <c r="B16" s="180"/>
      <c r="C16" s="180"/>
      <c r="D16" s="180"/>
      <c r="E16" s="181"/>
      <c r="F16" s="181" t="s">
        <v>137</v>
      </c>
      <c r="G16" s="181" t="s">
        <v>138</v>
      </c>
      <c r="H16" s="181" t="s">
        <v>139</v>
      </c>
      <c r="I16" s="181" t="s">
        <v>140</v>
      </c>
      <c r="J16" s="180"/>
      <c r="K16" s="183"/>
    </row>
    <row r="17" spans="1:11" ht="231" customHeight="1" thickBot="1">
      <c r="A17" s="72"/>
      <c r="B17" s="184" t="s">
        <v>141</v>
      </c>
      <c r="C17" s="185">
        <v>1161</v>
      </c>
      <c r="D17" s="177" t="s">
        <v>142</v>
      </c>
      <c r="E17" s="186" t="s">
        <v>143</v>
      </c>
      <c r="F17" s="187" t="s">
        <v>144</v>
      </c>
      <c r="G17" s="188" t="s">
        <v>145</v>
      </c>
      <c r="H17" s="187" t="s">
        <v>146</v>
      </c>
      <c r="I17" s="188" t="s">
        <v>147</v>
      </c>
      <c r="J17" s="92"/>
      <c r="K17" s="178" t="s">
        <v>148</v>
      </c>
    </row>
    <row r="18" spans="1:11" ht="90.75" thickBot="1">
      <c r="A18" s="72"/>
      <c r="B18" s="189"/>
      <c r="C18" s="190"/>
      <c r="D18" s="190"/>
      <c r="E18" s="191"/>
      <c r="F18" s="192"/>
      <c r="G18" s="193"/>
      <c r="H18" s="193"/>
      <c r="I18" s="193"/>
      <c r="J18" s="193"/>
      <c r="K18" s="179" t="s">
        <v>149</v>
      </c>
    </row>
    <row r="19" spans="1:11" ht="15.75">
      <c r="A19" s="72"/>
      <c r="B19" s="194"/>
      <c r="C19" s="194"/>
      <c r="D19" s="194"/>
      <c r="E19" s="195"/>
      <c r="F19" s="193"/>
      <c r="G19" s="193"/>
      <c r="H19" s="193"/>
      <c r="I19" s="193"/>
      <c r="J19" s="193"/>
      <c r="K19" s="193"/>
    </row>
    <row r="20" ht="20.25" customHeight="1"/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9"/>
  <sheetViews>
    <sheetView zoomScalePageLayoutView="0" workbookViewId="0" topLeftCell="A1">
      <selection activeCell="F61" sqref="F61"/>
    </sheetView>
  </sheetViews>
  <sheetFormatPr defaultColWidth="9.140625" defaultRowHeight="15"/>
  <cols>
    <col min="1" max="1" width="9.140625" style="72" customWidth="1"/>
    <col min="2" max="2" width="54.7109375" style="72" customWidth="1"/>
    <col min="3" max="3" width="56.28125" style="72" customWidth="1"/>
    <col min="4" max="4" width="16.7109375" style="72" customWidth="1"/>
    <col min="5" max="5" width="17.28125" style="72" customWidth="1"/>
    <col min="6" max="6" width="15.00390625" style="72" customWidth="1"/>
    <col min="7" max="7" width="16.140625" style="72" customWidth="1"/>
    <col min="8" max="8" width="14.57421875" style="72" customWidth="1"/>
    <col min="9" max="9" width="16.421875" style="72" customWidth="1"/>
    <col min="10" max="16384" width="9.140625" style="72" customWidth="1"/>
  </cols>
  <sheetData>
    <row r="1" ht="15">
      <c r="A1" s="71" t="s">
        <v>126</v>
      </c>
    </row>
    <row r="3" spans="1:9" ht="15">
      <c r="A3" s="104" t="s">
        <v>185</v>
      </c>
      <c r="B3" s="73"/>
      <c r="C3" s="74"/>
      <c r="D3" s="74"/>
      <c r="E3" s="74"/>
      <c r="F3" s="74"/>
      <c r="G3" s="74"/>
      <c r="H3" s="74"/>
      <c r="I3" s="104"/>
    </row>
    <row r="4" spans="1:9" ht="15">
      <c r="A4" s="104"/>
      <c r="B4" s="73"/>
      <c r="C4" s="74"/>
      <c r="D4" s="74"/>
      <c r="E4" s="74"/>
      <c r="F4" s="74"/>
      <c r="G4" s="74"/>
      <c r="H4" s="74"/>
      <c r="I4" s="104"/>
    </row>
    <row r="5" spans="1:9" ht="15.75">
      <c r="A5" s="104"/>
      <c r="B5" s="73"/>
      <c r="C5" s="74"/>
      <c r="D5" s="105"/>
      <c r="E5" s="105"/>
      <c r="F5" s="106"/>
      <c r="G5" s="106"/>
      <c r="H5" s="18"/>
      <c r="I5" s="104"/>
    </row>
    <row r="6" spans="1:9" ht="15.75">
      <c r="A6" s="104"/>
      <c r="B6" s="73"/>
      <c r="C6" s="74"/>
      <c r="D6" s="105"/>
      <c r="E6" s="105"/>
      <c r="F6" s="106"/>
      <c r="G6" s="106"/>
      <c r="H6" s="18"/>
      <c r="I6" s="104"/>
    </row>
    <row r="7" spans="1:9" ht="15">
      <c r="A7" s="104"/>
      <c r="B7" s="73"/>
      <c r="C7" s="74"/>
      <c r="D7" s="74"/>
      <c r="E7" s="74"/>
      <c r="F7" s="18"/>
      <c r="G7" s="18"/>
      <c r="H7" s="18"/>
      <c r="I7" s="104"/>
    </row>
    <row r="8" spans="1:9" ht="15">
      <c r="A8" s="104"/>
      <c r="B8" s="73"/>
      <c r="C8" s="74"/>
      <c r="D8" s="74"/>
      <c r="E8" s="74"/>
      <c r="F8" s="74"/>
      <c r="G8" s="74"/>
      <c r="H8" s="74"/>
      <c r="I8" s="104"/>
    </row>
    <row r="9" spans="1:9" ht="15">
      <c r="A9" s="104"/>
      <c r="B9" s="73"/>
      <c r="C9" s="74"/>
      <c r="D9" s="74"/>
      <c r="E9" s="74"/>
      <c r="F9" s="74"/>
      <c r="G9" s="74"/>
      <c r="H9" s="74"/>
      <c r="I9" s="104"/>
    </row>
    <row r="10" spans="1:9" ht="15">
      <c r="A10" s="104"/>
      <c r="B10" s="73"/>
      <c r="C10" s="74"/>
      <c r="D10" s="74"/>
      <c r="E10" s="74"/>
      <c r="F10" s="74"/>
      <c r="G10" s="74"/>
      <c r="H10" s="74"/>
      <c r="I10" s="104"/>
    </row>
    <row r="11" spans="1:9" ht="15">
      <c r="A11" s="104"/>
      <c r="B11" s="73"/>
      <c r="C11" s="74"/>
      <c r="D11" s="74"/>
      <c r="E11" s="74"/>
      <c r="F11" s="74"/>
      <c r="G11" s="74"/>
      <c r="H11" s="74"/>
      <c r="I11" s="104"/>
    </row>
    <row r="13" spans="2:3" ht="15" customHeight="1">
      <c r="B13" s="134" t="s">
        <v>186</v>
      </c>
      <c r="C13" s="134" t="s">
        <v>187</v>
      </c>
    </row>
    <row r="14" spans="2:3" ht="38.25" customHeight="1">
      <c r="B14" s="75">
        <v>1161</v>
      </c>
      <c r="C14" s="76" t="s">
        <v>188</v>
      </c>
    </row>
    <row r="16" spans="1:9" ht="15">
      <c r="A16" s="71" t="s">
        <v>189</v>
      </c>
      <c r="C16" s="77"/>
      <c r="D16" s="77"/>
      <c r="E16" s="77"/>
      <c r="F16" s="77"/>
      <c r="G16" s="77"/>
      <c r="H16" s="77"/>
      <c r="I16" s="77"/>
    </row>
    <row r="17" ht="15">
      <c r="J17" s="78"/>
    </row>
    <row r="18" spans="2:9" ht="15">
      <c r="B18" s="107" t="s">
        <v>44</v>
      </c>
      <c r="C18" s="76">
        <v>1161</v>
      </c>
      <c r="D18" s="134" t="s">
        <v>190</v>
      </c>
      <c r="E18" s="134"/>
      <c r="F18" s="134"/>
      <c r="G18" s="134"/>
      <c r="H18" s="134"/>
      <c r="I18" s="134"/>
    </row>
    <row r="19" spans="2:9" ht="15" customHeight="1">
      <c r="B19" s="107" t="s">
        <v>45</v>
      </c>
      <c r="C19" s="76">
        <v>11001</v>
      </c>
      <c r="D19" s="139" t="s">
        <v>159</v>
      </c>
      <c r="E19" s="139" t="s">
        <v>160</v>
      </c>
      <c r="F19" s="134" t="s">
        <v>191</v>
      </c>
      <c r="G19" s="134" t="s">
        <v>192</v>
      </c>
      <c r="H19" s="134" t="s">
        <v>193</v>
      </c>
      <c r="I19" s="140" t="s">
        <v>194</v>
      </c>
    </row>
    <row r="20" spans="2:9" ht="30">
      <c r="B20" s="107" t="s">
        <v>33</v>
      </c>
      <c r="C20" s="79" t="s">
        <v>27</v>
      </c>
      <c r="D20" s="197"/>
      <c r="E20" s="197"/>
      <c r="F20" s="134"/>
      <c r="G20" s="134"/>
      <c r="H20" s="134"/>
      <c r="I20" s="140"/>
    </row>
    <row r="21" spans="2:9" ht="75">
      <c r="B21" s="107" t="s">
        <v>35</v>
      </c>
      <c r="C21" s="76" t="s">
        <v>231</v>
      </c>
      <c r="D21" s="197"/>
      <c r="E21" s="197"/>
      <c r="F21" s="134"/>
      <c r="G21" s="134"/>
      <c r="H21" s="134"/>
      <c r="I21" s="140"/>
    </row>
    <row r="22" spans="2:9" ht="15">
      <c r="B22" s="107" t="s">
        <v>195</v>
      </c>
      <c r="C22" s="76" t="s">
        <v>28</v>
      </c>
      <c r="D22" s="197"/>
      <c r="E22" s="197"/>
      <c r="F22" s="134"/>
      <c r="G22" s="134"/>
      <c r="H22" s="134"/>
      <c r="I22" s="140"/>
    </row>
    <row r="23" spans="2:9" ht="15">
      <c r="B23" s="80" t="s">
        <v>196</v>
      </c>
      <c r="C23" s="76" t="s">
        <v>29</v>
      </c>
      <c r="D23" s="197"/>
      <c r="E23" s="197"/>
      <c r="F23" s="135"/>
      <c r="G23" s="135"/>
      <c r="H23" s="135"/>
      <c r="I23" s="141"/>
    </row>
    <row r="24" spans="2:9" ht="15">
      <c r="B24" s="136" t="s">
        <v>38</v>
      </c>
      <c r="C24" s="137"/>
      <c r="D24" s="81"/>
      <c r="E24" s="81"/>
      <c r="F24" s="81"/>
      <c r="G24" s="81"/>
      <c r="H24" s="81"/>
      <c r="I24" s="82"/>
    </row>
    <row r="25" spans="2:9" ht="30.75" thickBot="1">
      <c r="B25" s="108" t="s">
        <v>197</v>
      </c>
      <c r="C25" s="109" t="s">
        <v>198</v>
      </c>
      <c r="D25" s="83"/>
      <c r="E25" s="83"/>
      <c r="F25" s="83"/>
      <c r="G25" s="83"/>
      <c r="H25" s="83"/>
      <c r="I25" s="84"/>
    </row>
    <row r="26" spans="2:9" ht="51.75" customHeight="1" thickBot="1">
      <c r="B26" s="85"/>
      <c r="C26" s="86" t="s">
        <v>199</v>
      </c>
      <c r="D26" s="140">
        <v>52</v>
      </c>
      <c r="E26" s="140"/>
      <c r="F26" s="87"/>
      <c r="G26" s="88"/>
      <c r="H26" s="88"/>
      <c r="I26" s="88"/>
    </row>
    <row r="27" spans="2:9" ht="62.25" customHeight="1" thickBot="1">
      <c r="B27" s="85" t="s">
        <v>39</v>
      </c>
      <c r="C27" s="86" t="s">
        <v>200</v>
      </c>
      <c r="D27" s="140">
        <v>40</v>
      </c>
      <c r="E27" s="140"/>
      <c r="F27" s="140"/>
      <c r="G27" s="140"/>
      <c r="H27" s="140"/>
      <c r="I27" s="140"/>
    </row>
    <row r="28" spans="2:9" ht="99" customHeight="1" thickBot="1">
      <c r="B28" s="85" t="s">
        <v>39</v>
      </c>
      <c r="C28" s="86" t="s">
        <v>201</v>
      </c>
      <c r="D28" s="140">
        <v>10</v>
      </c>
      <c r="E28" s="140"/>
      <c r="F28" s="140"/>
      <c r="G28" s="140"/>
      <c r="H28" s="140"/>
      <c r="I28" s="140"/>
    </row>
    <row r="29" spans="2:9" ht="81.75" customHeight="1" thickBot="1">
      <c r="B29" s="85" t="s">
        <v>39</v>
      </c>
      <c r="C29" s="86" t="s">
        <v>202</v>
      </c>
      <c r="D29" s="140">
        <v>12</v>
      </c>
      <c r="E29" s="140"/>
      <c r="F29" s="140"/>
      <c r="G29" s="140"/>
      <c r="H29" s="140"/>
      <c r="I29" s="140"/>
    </row>
    <row r="30" spans="2:9" ht="87.75" customHeight="1" thickBot="1">
      <c r="B30" s="85" t="s">
        <v>39</v>
      </c>
      <c r="C30" s="86" t="s">
        <v>203</v>
      </c>
      <c r="D30" s="140">
        <v>2</v>
      </c>
      <c r="E30" s="140"/>
      <c r="F30" s="140"/>
      <c r="G30" s="140"/>
      <c r="H30" s="140"/>
      <c r="I30" s="140"/>
    </row>
    <row r="31" spans="2:9" ht="79.5" customHeight="1" thickBot="1">
      <c r="B31" s="85" t="s">
        <v>39</v>
      </c>
      <c r="C31" s="110" t="s">
        <v>204</v>
      </c>
      <c r="D31" s="140">
        <v>7</v>
      </c>
      <c r="E31" s="140"/>
      <c r="F31" s="140"/>
      <c r="G31" s="140"/>
      <c r="H31" s="140"/>
      <c r="I31" s="140"/>
    </row>
    <row r="32" spans="2:9" ht="87.75" customHeight="1" thickBot="1">
      <c r="B32" s="85" t="s">
        <v>39</v>
      </c>
      <c r="C32" s="86" t="s">
        <v>205</v>
      </c>
      <c r="D32" s="140">
        <v>1</v>
      </c>
      <c r="E32" s="140">
        <v>1</v>
      </c>
      <c r="F32" s="140">
        <v>1</v>
      </c>
      <c r="G32" s="140">
        <v>1</v>
      </c>
      <c r="H32" s="140">
        <v>1</v>
      </c>
      <c r="I32" s="140"/>
    </row>
    <row r="33" spans="2:9" ht="69.75" customHeight="1" thickBot="1">
      <c r="B33" s="85" t="s">
        <v>206</v>
      </c>
      <c r="C33" s="89" t="s">
        <v>207</v>
      </c>
      <c r="D33" s="140" t="s">
        <v>208</v>
      </c>
      <c r="E33" s="140"/>
      <c r="F33" s="140"/>
      <c r="G33" s="140"/>
      <c r="H33" s="140"/>
      <c r="I33" s="140"/>
    </row>
    <row r="34" spans="2:9" ht="75" customHeight="1" thickBot="1">
      <c r="B34" s="85" t="s">
        <v>39</v>
      </c>
      <c r="C34" s="20" t="s">
        <v>209</v>
      </c>
      <c r="D34" s="140">
        <v>1</v>
      </c>
      <c r="E34" s="140">
        <v>1</v>
      </c>
      <c r="F34" s="140">
        <v>1</v>
      </c>
      <c r="G34" s="140">
        <v>1</v>
      </c>
      <c r="H34" s="140">
        <v>1</v>
      </c>
      <c r="I34" s="140"/>
    </row>
    <row r="35" spans="2:9" ht="54" customHeight="1" thickBot="1">
      <c r="B35" s="85" t="s">
        <v>206</v>
      </c>
      <c r="C35" s="21" t="s">
        <v>210</v>
      </c>
      <c r="D35" s="140" t="s">
        <v>208</v>
      </c>
      <c r="E35" s="140"/>
      <c r="F35" s="140"/>
      <c r="G35" s="140"/>
      <c r="H35" s="140"/>
      <c r="I35" s="140"/>
    </row>
    <row r="36" spans="2:9" ht="60.75" customHeight="1" thickBot="1">
      <c r="B36" s="85" t="s">
        <v>39</v>
      </c>
      <c r="C36" s="22" t="s">
        <v>211</v>
      </c>
      <c r="D36" s="140"/>
      <c r="E36" s="140"/>
      <c r="F36" s="140"/>
      <c r="G36" s="140">
        <v>1</v>
      </c>
      <c r="H36" s="140"/>
      <c r="I36" s="140"/>
    </row>
    <row r="37" spans="2:9" ht="56.25" customHeight="1" thickBot="1">
      <c r="B37" s="90" t="s">
        <v>206</v>
      </c>
      <c r="C37" s="23" t="s">
        <v>212</v>
      </c>
      <c r="D37" s="140"/>
      <c r="E37" s="140"/>
      <c r="F37" s="140"/>
      <c r="G37" s="140"/>
      <c r="H37" s="140"/>
      <c r="I37" s="140"/>
    </row>
    <row r="38" spans="2:9" ht="95.25" customHeight="1" thickBot="1">
      <c r="B38" s="90" t="s">
        <v>206</v>
      </c>
      <c r="C38" s="23" t="s">
        <v>213</v>
      </c>
      <c r="D38" s="140"/>
      <c r="E38" s="140"/>
      <c r="F38" s="140"/>
      <c r="G38" s="140" t="s">
        <v>214</v>
      </c>
      <c r="H38" s="140"/>
      <c r="I38" s="140"/>
    </row>
    <row r="39" spans="2:9" ht="81" customHeight="1" thickBot="1">
      <c r="B39" s="85" t="s">
        <v>39</v>
      </c>
      <c r="C39" s="86" t="s">
        <v>215</v>
      </c>
      <c r="D39" s="140">
        <v>2</v>
      </c>
      <c r="E39" s="140">
        <v>2</v>
      </c>
      <c r="F39" s="140">
        <v>2</v>
      </c>
      <c r="G39" s="140">
        <v>2</v>
      </c>
      <c r="H39" s="140">
        <v>2</v>
      </c>
      <c r="I39" s="140"/>
    </row>
    <row r="40" spans="2:9" ht="55.5" customHeight="1" thickBot="1">
      <c r="B40" s="90" t="s">
        <v>206</v>
      </c>
      <c r="C40" s="86" t="s">
        <v>216</v>
      </c>
      <c r="D40" s="140" t="s">
        <v>208</v>
      </c>
      <c r="E40" s="140"/>
      <c r="F40" s="140"/>
      <c r="G40" s="140"/>
      <c r="H40" s="140"/>
      <c r="I40" s="140"/>
    </row>
    <row r="41" spans="2:9" ht="62.25" customHeight="1" thickBot="1">
      <c r="B41" s="85" t="s">
        <v>39</v>
      </c>
      <c r="C41" s="91" t="s">
        <v>217</v>
      </c>
      <c r="D41" s="111"/>
      <c r="E41" s="140">
        <v>50</v>
      </c>
      <c r="F41" s="140">
        <v>56</v>
      </c>
      <c r="G41" s="140">
        <v>56</v>
      </c>
      <c r="H41" s="140">
        <v>56</v>
      </c>
      <c r="I41" s="140"/>
    </row>
    <row r="42" spans="2:9" ht="45.75" thickBot="1">
      <c r="B42" s="85" t="s">
        <v>39</v>
      </c>
      <c r="C42" s="91" t="s">
        <v>218</v>
      </c>
      <c r="D42" s="111"/>
      <c r="E42" s="140">
        <v>10</v>
      </c>
      <c r="F42" s="140">
        <v>12</v>
      </c>
      <c r="G42" s="140">
        <v>12</v>
      </c>
      <c r="H42" s="140">
        <v>12</v>
      </c>
      <c r="I42" s="140"/>
    </row>
    <row r="43" spans="2:9" ht="30.75" thickBot="1">
      <c r="B43" s="85" t="s">
        <v>39</v>
      </c>
      <c r="C43" s="92" t="s">
        <v>219</v>
      </c>
      <c r="D43" s="111"/>
      <c r="E43" s="140">
        <v>10</v>
      </c>
      <c r="F43" s="140">
        <v>12</v>
      </c>
      <c r="G43" s="140">
        <v>12</v>
      </c>
      <c r="H43" s="140">
        <v>12</v>
      </c>
      <c r="I43" s="140"/>
    </row>
    <row r="44" spans="2:9" ht="45.75" thickBot="1">
      <c r="B44" s="85" t="s">
        <v>39</v>
      </c>
      <c r="C44" s="93" t="s">
        <v>220</v>
      </c>
      <c r="D44" s="111"/>
      <c r="E44" s="140">
        <v>1</v>
      </c>
      <c r="F44" s="140">
        <v>2</v>
      </c>
      <c r="G44" s="140">
        <v>2</v>
      </c>
      <c r="H44" s="140">
        <v>2</v>
      </c>
      <c r="I44" s="140"/>
    </row>
    <row r="45" spans="2:9" ht="29.25" thickBot="1">
      <c r="B45" s="85" t="s">
        <v>39</v>
      </c>
      <c r="C45" s="198" t="s">
        <v>221</v>
      </c>
      <c r="D45" s="140"/>
      <c r="E45" s="140">
        <v>25</v>
      </c>
      <c r="F45" s="140">
        <v>25</v>
      </c>
      <c r="G45" s="140">
        <v>25</v>
      </c>
      <c r="H45" s="140">
        <v>25</v>
      </c>
      <c r="I45" s="88"/>
    </row>
    <row r="46" spans="2:9" ht="29.25" thickBot="1">
      <c r="B46" s="85" t="s">
        <v>39</v>
      </c>
      <c r="C46" s="199" t="s">
        <v>222</v>
      </c>
      <c r="D46" s="140"/>
      <c r="E46" s="140">
        <v>75</v>
      </c>
      <c r="F46" s="140">
        <v>75</v>
      </c>
      <c r="G46" s="140">
        <v>75</v>
      </c>
      <c r="H46" s="140">
        <v>75</v>
      </c>
      <c r="I46" s="88"/>
    </row>
    <row r="47" spans="2:9" ht="30" thickBot="1">
      <c r="B47" s="85" t="s">
        <v>39</v>
      </c>
      <c r="C47" s="198" t="s">
        <v>223</v>
      </c>
      <c r="D47" s="140"/>
      <c r="E47" s="94"/>
      <c r="F47" s="112"/>
      <c r="G47" s="112"/>
      <c r="H47" s="88"/>
      <c r="I47" s="88"/>
    </row>
    <row r="48" spans="2:9" ht="15">
      <c r="B48" s="95"/>
      <c r="C48" s="113"/>
      <c r="D48" s="111"/>
      <c r="E48" s="88"/>
      <c r="F48" s="88"/>
      <c r="G48" s="88"/>
      <c r="H48" s="88"/>
      <c r="I48" s="88"/>
    </row>
    <row r="49" spans="2:9" ht="15">
      <c r="B49" s="95"/>
      <c r="C49" s="113"/>
      <c r="D49" s="111"/>
      <c r="E49" s="88"/>
      <c r="F49" s="88"/>
      <c r="G49" s="88"/>
      <c r="H49" s="88"/>
      <c r="I49" s="88"/>
    </row>
    <row r="50" spans="2:9" ht="15">
      <c r="B50" s="95"/>
      <c r="C50" s="113"/>
      <c r="D50" s="111"/>
      <c r="E50" s="88"/>
      <c r="F50" s="88"/>
      <c r="G50" s="88"/>
      <c r="H50" s="88"/>
      <c r="I50" s="88"/>
    </row>
    <row r="51" spans="2:9" ht="15">
      <c r="B51" s="95"/>
      <c r="C51" s="113"/>
      <c r="D51" s="111"/>
      <c r="E51" s="88"/>
      <c r="F51" s="88"/>
      <c r="G51" s="88"/>
      <c r="H51" s="88"/>
      <c r="I51" s="88"/>
    </row>
    <row r="52" spans="2:9" ht="15">
      <c r="B52" s="95"/>
      <c r="C52" s="113"/>
      <c r="D52" s="111"/>
      <c r="E52" s="88"/>
      <c r="F52" s="88"/>
      <c r="G52" s="88"/>
      <c r="H52" s="88"/>
      <c r="I52" s="88"/>
    </row>
    <row r="53" spans="2:9" ht="15">
      <c r="B53" s="95"/>
      <c r="C53" s="114"/>
      <c r="D53" s="115"/>
      <c r="E53" s="96"/>
      <c r="F53" s="96"/>
      <c r="G53" s="96"/>
      <c r="H53" s="96"/>
      <c r="I53" s="96"/>
    </row>
    <row r="54" spans="2:9" ht="15">
      <c r="B54" s="95"/>
      <c r="C54" s="114"/>
      <c r="D54" s="115"/>
      <c r="E54" s="96"/>
      <c r="F54" s="96"/>
      <c r="G54" s="96"/>
      <c r="H54" s="96"/>
      <c r="I54" s="96"/>
    </row>
    <row r="55" spans="2:9" s="97" customFormat="1" ht="15" customHeight="1">
      <c r="B55" s="142" t="s">
        <v>43</v>
      </c>
      <c r="C55" s="142"/>
      <c r="D55" s="116">
        <v>1019078.13</v>
      </c>
      <c r="E55" s="116">
        <v>1056063.7</v>
      </c>
      <c r="F55" s="116">
        <v>1026570.2</v>
      </c>
      <c r="G55" s="116">
        <v>1027583.3</v>
      </c>
      <c r="H55" s="116">
        <v>1038236.5</v>
      </c>
      <c r="I55" s="98"/>
    </row>
    <row r="56" spans="1:256" s="117" customFormat="1" ht="16.5" customHeight="1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</row>
    <row r="57" ht="16.5" customHeight="1"/>
    <row r="58" spans="2:9" ht="15">
      <c r="B58" s="107" t="s">
        <v>44</v>
      </c>
      <c r="C58" s="131">
        <v>1161</v>
      </c>
      <c r="D58" s="136" t="s">
        <v>190</v>
      </c>
      <c r="E58" s="137"/>
      <c r="F58" s="137"/>
      <c r="G58" s="137"/>
      <c r="H58" s="137"/>
      <c r="I58" s="138"/>
    </row>
    <row r="59" spans="2:9" ht="15" customHeight="1">
      <c r="B59" s="107" t="s">
        <v>45</v>
      </c>
      <c r="C59" s="131">
        <v>11002</v>
      </c>
      <c r="D59" s="139" t="s">
        <v>159</v>
      </c>
      <c r="E59" s="139" t="s">
        <v>160</v>
      </c>
      <c r="F59" s="134" t="s">
        <v>191</v>
      </c>
      <c r="G59" s="134" t="s">
        <v>192</v>
      </c>
      <c r="H59" s="134" t="s">
        <v>193</v>
      </c>
      <c r="I59" s="140" t="s">
        <v>194</v>
      </c>
    </row>
    <row r="60" spans="2:9" ht="15">
      <c r="B60" s="107" t="s">
        <v>33</v>
      </c>
      <c r="C60" s="129" t="s">
        <v>30</v>
      </c>
      <c r="D60" s="197"/>
      <c r="E60" s="197"/>
      <c r="F60" s="134"/>
      <c r="G60" s="134"/>
      <c r="H60" s="134"/>
      <c r="I60" s="140"/>
    </row>
    <row r="61" spans="2:9" ht="60">
      <c r="B61" s="107" t="s">
        <v>35</v>
      </c>
      <c r="C61" s="196" t="s">
        <v>177</v>
      </c>
      <c r="D61" s="197"/>
      <c r="E61" s="197"/>
      <c r="F61" s="134"/>
      <c r="G61" s="134"/>
      <c r="H61" s="134"/>
      <c r="I61" s="140"/>
    </row>
    <row r="62" spans="2:9" ht="15">
      <c r="B62" s="107" t="s">
        <v>195</v>
      </c>
      <c r="C62" s="127" t="s">
        <v>31</v>
      </c>
      <c r="D62" s="197"/>
      <c r="E62" s="197"/>
      <c r="F62" s="134"/>
      <c r="G62" s="134"/>
      <c r="H62" s="134"/>
      <c r="I62" s="140"/>
    </row>
    <row r="63" spans="2:9" ht="30" customHeight="1">
      <c r="B63" s="80" t="s">
        <v>196</v>
      </c>
      <c r="C63" s="128" t="s">
        <v>32</v>
      </c>
      <c r="D63" s="197"/>
      <c r="E63" s="197"/>
      <c r="F63" s="135"/>
      <c r="G63" s="135"/>
      <c r="H63" s="135"/>
      <c r="I63" s="141"/>
    </row>
    <row r="64" spans="2:9" ht="15">
      <c r="B64" s="136" t="s">
        <v>38</v>
      </c>
      <c r="C64" s="137"/>
      <c r="D64" s="81"/>
      <c r="E64" s="81"/>
      <c r="F64" s="81"/>
      <c r="G64" s="81"/>
      <c r="H64" s="81"/>
      <c r="I64" s="82"/>
    </row>
    <row r="65" spans="2:9" s="97" customFormat="1" ht="15" customHeight="1">
      <c r="B65" s="143" t="s">
        <v>43</v>
      </c>
      <c r="C65" s="144"/>
      <c r="D65" s="118">
        <v>4435.85</v>
      </c>
      <c r="E65" s="118">
        <v>22038.1</v>
      </c>
      <c r="F65" s="118">
        <v>19431.2</v>
      </c>
      <c r="G65" s="118">
        <v>19423.5</v>
      </c>
      <c r="H65" s="118">
        <v>19614.2</v>
      </c>
      <c r="I65" s="98"/>
    </row>
    <row r="66" ht="16.5" customHeight="1"/>
    <row r="67" spans="2:9" ht="16.5" customHeight="1">
      <c r="B67" s="99" t="s">
        <v>44</v>
      </c>
      <c r="C67" s="131">
        <v>1161</v>
      </c>
      <c r="D67" s="136" t="s">
        <v>190</v>
      </c>
      <c r="E67" s="137"/>
      <c r="F67" s="137"/>
      <c r="G67" s="137"/>
      <c r="H67" s="137"/>
      <c r="I67" s="138"/>
    </row>
    <row r="68" spans="2:9" ht="15" customHeight="1">
      <c r="B68" s="99" t="s">
        <v>45</v>
      </c>
      <c r="C68" s="131">
        <v>31001</v>
      </c>
      <c r="D68" s="139" t="s">
        <v>159</v>
      </c>
      <c r="E68" s="139" t="s">
        <v>160</v>
      </c>
      <c r="F68" s="134" t="s">
        <v>191</v>
      </c>
      <c r="G68" s="134" t="s">
        <v>192</v>
      </c>
      <c r="H68" s="134" t="s">
        <v>193</v>
      </c>
      <c r="I68" s="140" t="s">
        <v>194</v>
      </c>
    </row>
    <row r="69" spans="2:9" ht="30">
      <c r="B69" s="100" t="s">
        <v>33</v>
      </c>
      <c r="C69" s="129" t="s">
        <v>34</v>
      </c>
      <c r="D69" s="197"/>
      <c r="E69" s="197"/>
      <c r="F69" s="134"/>
      <c r="G69" s="134"/>
      <c r="H69" s="134"/>
      <c r="I69" s="140"/>
    </row>
    <row r="70" spans="2:9" ht="45">
      <c r="B70" s="100" t="s">
        <v>35</v>
      </c>
      <c r="C70" s="196" t="s">
        <v>180</v>
      </c>
      <c r="D70" s="197"/>
      <c r="E70" s="197"/>
      <c r="F70" s="134"/>
      <c r="G70" s="134"/>
      <c r="H70" s="134"/>
      <c r="I70" s="140"/>
    </row>
    <row r="71" spans="2:9" ht="45">
      <c r="B71" s="100" t="s">
        <v>36</v>
      </c>
      <c r="C71" s="127" t="s">
        <v>224</v>
      </c>
      <c r="D71" s="197"/>
      <c r="E71" s="197"/>
      <c r="F71" s="134"/>
      <c r="G71" s="134"/>
      <c r="H71" s="134"/>
      <c r="I71" s="140"/>
    </row>
    <row r="72" spans="2:9" ht="30">
      <c r="B72" s="101" t="s">
        <v>37</v>
      </c>
      <c r="C72" s="128" t="s">
        <v>32</v>
      </c>
      <c r="D72" s="197"/>
      <c r="E72" s="197"/>
      <c r="F72" s="135"/>
      <c r="G72" s="135"/>
      <c r="H72" s="135"/>
      <c r="I72" s="141"/>
    </row>
    <row r="73" spans="2:9" ht="15">
      <c r="B73" s="102"/>
      <c r="C73" s="103" t="s">
        <v>38</v>
      </c>
      <c r="D73" s="81"/>
      <c r="E73" s="81"/>
      <c r="F73" s="81"/>
      <c r="G73" s="81"/>
      <c r="H73" s="81"/>
      <c r="I73" s="82"/>
    </row>
    <row r="74" spans="2:9" ht="15" customHeight="1">
      <c r="B74" s="5" t="s">
        <v>39</v>
      </c>
      <c r="C74" s="132" t="s">
        <v>225</v>
      </c>
      <c r="D74" s="122">
        <v>5</v>
      </c>
      <c r="E74" s="121">
        <v>60</v>
      </c>
      <c r="F74" s="121">
        <v>2</v>
      </c>
      <c r="G74" s="121">
        <v>3</v>
      </c>
      <c r="H74" s="121"/>
      <c r="I74" s="123"/>
    </row>
    <row r="75" spans="2:9" ht="30">
      <c r="B75" s="6" t="s">
        <v>226</v>
      </c>
      <c r="C75" s="132" t="s">
        <v>40</v>
      </c>
      <c r="D75" s="122">
        <v>6</v>
      </c>
      <c r="E75" s="124">
        <v>6</v>
      </c>
      <c r="F75" s="124">
        <v>6</v>
      </c>
      <c r="G75" s="124">
        <v>6</v>
      </c>
      <c r="H75" s="124"/>
      <c r="I75" s="123"/>
    </row>
    <row r="76" spans="2:9" ht="15">
      <c r="B76" s="5" t="s">
        <v>39</v>
      </c>
      <c r="C76" s="132" t="s">
        <v>41</v>
      </c>
      <c r="D76" s="122"/>
      <c r="E76" s="122">
        <v>28</v>
      </c>
      <c r="F76" s="124">
        <v>6</v>
      </c>
      <c r="G76" s="121"/>
      <c r="H76" s="125"/>
      <c r="I76" s="123"/>
    </row>
    <row r="77" spans="2:9" ht="30">
      <c r="B77" s="6" t="s">
        <v>226</v>
      </c>
      <c r="C77" s="132" t="s">
        <v>42</v>
      </c>
      <c r="D77" s="122"/>
      <c r="E77" s="122">
        <v>10</v>
      </c>
      <c r="F77" s="122">
        <v>10</v>
      </c>
      <c r="G77" s="122"/>
      <c r="H77" s="122"/>
      <c r="I77" s="123"/>
    </row>
    <row r="78" spans="2:9" ht="15">
      <c r="B78" s="7" t="s">
        <v>43</v>
      </c>
      <c r="C78" s="8"/>
      <c r="D78" s="126">
        <v>2076</v>
      </c>
      <c r="E78" s="121">
        <v>31248.2</v>
      </c>
      <c r="F78" s="121">
        <v>2115</v>
      </c>
      <c r="G78" s="121">
        <v>900</v>
      </c>
      <c r="H78" s="121"/>
      <c r="I78" s="123"/>
    </row>
    <row r="79" ht="15">
      <c r="C79" s="130"/>
    </row>
    <row r="80" spans="2:9" ht="15">
      <c r="B80" s="99" t="s">
        <v>44</v>
      </c>
      <c r="C80" s="131">
        <v>1161</v>
      </c>
      <c r="D80" s="136" t="s">
        <v>190</v>
      </c>
      <c r="E80" s="137"/>
      <c r="F80" s="137"/>
      <c r="G80" s="137"/>
      <c r="H80" s="137"/>
      <c r="I80" s="138"/>
    </row>
    <row r="81" spans="2:9" ht="15" customHeight="1">
      <c r="B81" s="99" t="s">
        <v>45</v>
      </c>
      <c r="C81" s="131">
        <v>31002</v>
      </c>
      <c r="D81" s="139" t="s">
        <v>159</v>
      </c>
      <c r="E81" s="139" t="s">
        <v>160</v>
      </c>
      <c r="F81" s="134" t="s">
        <v>191</v>
      </c>
      <c r="G81" s="134" t="s">
        <v>192</v>
      </c>
      <c r="H81" s="134" t="s">
        <v>193</v>
      </c>
      <c r="I81" s="140" t="s">
        <v>194</v>
      </c>
    </row>
    <row r="82" spans="2:9" ht="45">
      <c r="B82" s="100" t="s">
        <v>33</v>
      </c>
      <c r="C82" s="129" t="s">
        <v>227</v>
      </c>
      <c r="D82" s="197"/>
      <c r="E82" s="197"/>
      <c r="F82" s="134"/>
      <c r="G82" s="134"/>
      <c r="H82" s="134"/>
      <c r="I82" s="140"/>
    </row>
    <row r="83" spans="2:9" ht="60">
      <c r="B83" s="100" t="s">
        <v>35</v>
      </c>
      <c r="C83" s="196" t="s">
        <v>184</v>
      </c>
      <c r="D83" s="197"/>
      <c r="E83" s="197"/>
      <c r="F83" s="134"/>
      <c r="G83" s="134"/>
      <c r="H83" s="134"/>
      <c r="I83" s="140"/>
    </row>
    <row r="84" spans="2:9" ht="45">
      <c r="B84" s="100" t="s">
        <v>36</v>
      </c>
      <c r="C84" s="196" t="s">
        <v>181</v>
      </c>
      <c r="D84" s="197"/>
      <c r="E84" s="197"/>
      <c r="F84" s="134"/>
      <c r="G84" s="134"/>
      <c r="H84" s="134"/>
      <c r="I84" s="140"/>
    </row>
    <row r="85" spans="2:9" ht="30">
      <c r="B85" s="101" t="s">
        <v>37</v>
      </c>
      <c r="C85" s="128" t="s">
        <v>32</v>
      </c>
      <c r="D85" s="197"/>
      <c r="E85" s="197"/>
      <c r="F85" s="135"/>
      <c r="G85" s="135"/>
      <c r="H85" s="135"/>
      <c r="I85" s="141"/>
    </row>
    <row r="86" spans="2:9" ht="15">
      <c r="B86" s="102"/>
      <c r="C86" s="103" t="s">
        <v>38</v>
      </c>
      <c r="D86" s="81"/>
      <c r="E86" s="81"/>
      <c r="F86" s="81"/>
      <c r="G86" s="81"/>
      <c r="H86" s="81"/>
      <c r="I86" s="82"/>
    </row>
    <row r="87" spans="2:9" ht="19.5" customHeight="1">
      <c r="B87" s="5" t="s">
        <v>39</v>
      </c>
      <c r="C87" s="132" t="s">
        <v>228</v>
      </c>
      <c r="D87" s="111"/>
      <c r="E87" s="94">
        <v>6</v>
      </c>
      <c r="F87" s="94"/>
      <c r="G87" s="94"/>
      <c r="H87" s="94"/>
      <c r="I87" s="87"/>
    </row>
    <row r="88" spans="2:9" ht="44.25" customHeight="1">
      <c r="B88" s="6" t="s">
        <v>226</v>
      </c>
      <c r="C88" s="132" t="s">
        <v>229</v>
      </c>
      <c r="D88" s="111"/>
      <c r="E88" s="140">
        <v>10</v>
      </c>
      <c r="F88" s="140"/>
      <c r="G88" s="140"/>
      <c r="H88" s="140"/>
      <c r="I88" s="87"/>
    </row>
    <row r="89" spans="2:9" ht="15">
      <c r="B89" s="7" t="s">
        <v>43</v>
      </c>
      <c r="C89" s="8"/>
      <c r="D89" s="119">
        <v>0</v>
      </c>
      <c r="E89" s="120">
        <v>83683.4</v>
      </c>
      <c r="F89" s="120">
        <v>0</v>
      </c>
      <c r="G89" s="120">
        <v>0</v>
      </c>
      <c r="H89" s="120"/>
      <c r="I89" s="87"/>
    </row>
  </sheetData>
  <sheetProtection/>
  <printOptions/>
  <pageMargins left="0.2" right="0.2" top="0.25" bottom="0.25" header="0.3" footer="0.3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M34" sqref="M34"/>
    </sheetView>
  </sheetViews>
  <sheetFormatPr defaultColWidth="9.140625" defaultRowHeight="15"/>
  <cols>
    <col min="1" max="1" width="6.00390625" style="24" customWidth="1"/>
    <col min="2" max="4" width="14.140625" style="24" customWidth="1"/>
    <col min="5" max="5" width="12.28125" style="24" customWidth="1"/>
    <col min="6" max="6" width="11.140625" style="24" customWidth="1"/>
    <col min="7" max="7" width="45.8515625" style="24" customWidth="1"/>
    <col min="8" max="8" width="21.00390625" style="24" customWidth="1"/>
    <col min="9" max="9" width="18.421875" style="24" customWidth="1"/>
    <col min="10" max="10" width="18.00390625" style="24" customWidth="1"/>
    <col min="11" max="11" width="18.140625" style="24" customWidth="1"/>
    <col min="12" max="12" width="17.57421875" style="24" customWidth="1"/>
    <col min="13" max="14" width="9.57421875" style="24" bestFit="1" customWidth="1"/>
    <col min="15" max="16384" width="9.140625" style="24" customWidth="1"/>
  </cols>
  <sheetData>
    <row r="1" ht="17.25">
      <c r="A1" s="4" t="s">
        <v>19</v>
      </c>
    </row>
    <row r="3" spans="2:12" ht="29.25" customHeight="1">
      <c r="B3" s="224" t="s">
        <v>57</v>
      </c>
      <c r="C3" s="225"/>
      <c r="D3" s="226"/>
      <c r="E3" s="224" t="s">
        <v>1</v>
      </c>
      <c r="F3" s="226"/>
      <c r="G3" s="219" t="s">
        <v>58</v>
      </c>
      <c r="H3" s="219" t="s">
        <v>59</v>
      </c>
      <c r="I3" s="219" t="s">
        <v>60</v>
      </c>
      <c r="J3" s="219" t="s">
        <v>61</v>
      </c>
      <c r="K3" s="219" t="s">
        <v>62</v>
      </c>
      <c r="L3" s="219" t="s">
        <v>63</v>
      </c>
    </row>
    <row r="4" spans="2:12" ht="126" customHeight="1">
      <c r="B4" s="145" t="s">
        <v>2</v>
      </c>
      <c r="C4" s="145" t="s">
        <v>3</v>
      </c>
      <c r="D4" s="145" t="s">
        <v>4</v>
      </c>
      <c r="E4" s="133" t="s">
        <v>0</v>
      </c>
      <c r="F4" s="133" t="s">
        <v>12</v>
      </c>
      <c r="G4" s="220"/>
      <c r="H4" s="220"/>
      <c r="I4" s="220"/>
      <c r="J4" s="220"/>
      <c r="K4" s="220"/>
      <c r="L4" s="220"/>
    </row>
    <row r="5" spans="2:14" ht="17.25">
      <c r="B5" s="28"/>
      <c r="C5" s="28"/>
      <c r="D5" s="28"/>
      <c r="E5" s="133"/>
      <c r="F5" s="133"/>
      <c r="G5" s="145" t="s">
        <v>64</v>
      </c>
      <c r="H5" s="29">
        <f>H9+H37++H48</f>
        <v>1025589.9799999999</v>
      </c>
      <c r="I5" s="55">
        <f>I9+I37+I48+I52</f>
        <v>1193033.4000000001</v>
      </c>
      <c r="J5" s="29">
        <f>J9+J37+J48</f>
        <v>1048116.3</v>
      </c>
      <c r="K5" s="55">
        <f>K9+K37+K48</f>
        <v>1047906.2000000002</v>
      </c>
      <c r="L5" s="29">
        <f>L9+L37+L48</f>
        <v>1057850.7000000002</v>
      </c>
      <c r="N5" s="57"/>
    </row>
    <row r="6" spans="2:12" ht="17.25">
      <c r="B6" s="30"/>
      <c r="C6" s="30"/>
      <c r="D6" s="30"/>
      <c r="E6" s="31"/>
      <c r="F6" s="31">
        <v>1161</v>
      </c>
      <c r="G6" s="32" t="s">
        <v>65</v>
      </c>
      <c r="H6" s="54"/>
      <c r="I6" s="31"/>
      <c r="J6" s="31"/>
      <c r="K6" s="31"/>
      <c r="L6" s="31"/>
    </row>
    <row r="7" spans="2:12" ht="51.75">
      <c r="B7" s="30"/>
      <c r="C7" s="30"/>
      <c r="D7" s="30"/>
      <c r="E7" s="31"/>
      <c r="F7" s="31"/>
      <c r="G7" s="33" t="s">
        <v>26</v>
      </c>
      <c r="H7" s="31"/>
      <c r="I7" s="31"/>
      <c r="J7" s="31"/>
      <c r="K7" s="31"/>
      <c r="L7" s="31"/>
    </row>
    <row r="8" spans="2:12" ht="17.25">
      <c r="B8" s="30"/>
      <c r="C8" s="30"/>
      <c r="D8" s="30"/>
      <c r="E8" s="31"/>
      <c r="F8" s="31"/>
      <c r="G8" s="32" t="s">
        <v>66</v>
      </c>
      <c r="H8" s="31"/>
      <c r="I8" s="31"/>
      <c r="J8" s="31"/>
      <c r="K8" s="31"/>
      <c r="L8" s="31"/>
    </row>
    <row r="9" spans="2:12" ht="45">
      <c r="B9" s="30"/>
      <c r="C9" s="30"/>
      <c r="D9" s="30"/>
      <c r="E9" s="31"/>
      <c r="F9" s="31">
        <v>11001</v>
      </c>
      <c r="G9" s="27" t="s">
        <v>27</v>
      </c>
      <c r="H9" s="54">
        <f>SUM(H13:H34)</f>
        <v>1019078.1299999999</v>
      </c>
      <c r="I9" s="34">
        <f>SUM(I13:I34)</f>
        <v>1056063.7000000002</v>
      </c>
      <c r="J9" s="34">
        <f>SUM(J13:J34)</f>
        <v>1026570.1000000001</v>
      </c>
      <c r="K9" s="34">
        <f>K13+K14+K15+K16+K17+K18+K19+K20+K21+K22+K23+K24+K25+K26+K27+K28+K29+K30+K31+K32+K33+K34</f>
        <v>1027582.7000000002</v>
      </c>
      <c r="L9" s="34">
        <f>SUM(L13:L34)</f>
        <v>1038236.5000000001</v>
      </c>
    </row>
    <row r="10" spans="2:12" ht="17.25">
      <c r="B10" s="30"/>
      <c r="C10" s="30"/>
      <c r="D10" s="30"/>
      <c r="E10" s="31"/>
      <c r="F10" s="31"/>
      <c r="G10" s="32" t="s">
        <v>67</v>
      </c>
      <c r="H10" s="31"/>
      <c r="I10" s="31"/>
      <c r="J10" s="31"/>
      <c r="K10" s="31"/>
      <c r="L10" s="31"/>
    </row>
    <row r="11" spans="2:13" ht="69">
      <c r="B11" s="30"/>
      <c r="C11" s="30"/>
      <c r="D11" s="30"/>
      <c r="E11" s="31"/>
      <c r="F11" s="31"/>
      <c r="G11" s="33" t="s">
        <v>68</v>
      </c>
      <c r="H11" s="31"/>
      <c r="I11" s="31"/>
      <c r="J11" s="31"/>
      <c r="K11" s="31"/>
      <c r="L11" s="31"/>
      <c r="M11" s="57"/>
    </row>
    <row r="12" spans="2:12" ht="19.5">
      <c r="B12" s="30"/>
      <c r="C12" s="30"/>
      <c r="D12" s="30"/>
      <c r="E12" s="31"/>
      <c r="F12" s="31"/>
      <c r="G12" s="33" t="s">
        <v>69</v>
      </c>
      <c r="H12" s="31">
        <v>0</v>
      </c>
      <c r="I12" s="31"/>
      <c r="J12" s="31"/>
      <c r="K12" s="31"/>
      <c r="L12" s="31"/>
    </row>
    <row r="13" spans="2:12" ht="34.5">
      <c r="B13" s="30"/>
      <c r="C13" s="30"/>
      <c r="D13" s="30"/>
      <c r="E13" s="31"/>
      <c r="F13" s="31"/>
      <c r="G13" s="33" t="s">
        <v>70</v>
      </c>
      <c r="H13" s="31">
        <v>608208.94</v>
      </c>
      <c r="I13" s="31">
        <v>783557.9</v>
      </c>
      <c r="J13" s="31">
        <v>756416.5</v>
      </c>
      <c r="K13" s="31">
        <v>759909.8</v>
      </c>
      <c r="L13" s="31">
        <v>763589.6</v>
      </c>
    </row>
    <row r="14" spans="2:12" ht="51.75">
      <c r="B14" s="30"/>
      <c r="C14" s="30"/>
      <c r="D14" s="30"/>
      <c r="E14" s="31"/>
      <c r="F14" s="31"/>
      <c r="G14" s="33" t="s">
        <v>99</v>
      </c>
      <c r="H14" s="31">
        <v>270720.55</v>
      </c>
      <c r="I14" s="31">
        <v>69092.6</v>
      </c>
      <c r="J14" s="31">
        <v>57127.4</v>
      </c>
      <c r="K14" s="31">
        <v>57330.5</v>
      </c>
      <c r="L14" s="31">
        <v>57530.8</v>
      </c>
    </row>
    <row r="15" spans="2:12" ht="51.75">
      <c r="B15" s="30"/>
      <c r="C15" s="30"/>
      <c r="D15" s="30"/>
      <c r="E15" s="31"/>
      <c r="F15" s="31"/>
      <c r="G15" s="33" t="s">
        <v>71</v>
      </c>
      <c r="H15" s="31">
        <v>41545.2</v>
      </c>
      <c r="I15" s="31">
        <v>47749.6</v>
      </c>
      <c r="J15" s="31">
        <v>55556.6</v>
      </c>
      <c r="K15" s="31">
        <v>55896.9</v>
      </c>
      <c r="L15" s="31">
        <v>56255.6</v>
      </c>
    </row>
    <row r="16" spans="2:12" ht="17.25">
      <c r="B16" s="30"/>
      <c r="C16" s="30"/>
      <c r="D16" s="30"/>
      <c r="E16" s="31"/>
      <c r="F16" s="31"/>
      <c r="G16" s="33" t="s">
        <v>72</v>
      </c>
      <c r="H16" s="31">
        <v>2240.24</v>
      </c>
      <c r="I16" s="31">
        <v>4069.8</v>
      </c>
      <c r="J16" s="31">
        <v>4069.8</v>
      </c>
      <c r="K16" s="31">
        <v>4069.8</v>
      </c>
      <c r="L16" s="31">
        <v>4069.8</v>
      </c>
    </row>
    <row r="17" spans="2:12" ht="17.25">
      <c r="B17" s="30"/>
      <c r="C17" s="30"/>
      <c r="D17" s="30"/>
      <c r="E17" s="31"/>
      <c r="F17" s="31"/>
      <c r="G17" s="33" t="s">
        <v>73</v>
      </c>
      <c r="H17" s="34">
        <v>50</v>
      </c>
      <c r="I17" s="31">
        <v>0</v>
      </c>
      <c r="J17" s="34">
        <v>80</v>
      </c>
      <c r="K17" s="34">
        <v>80</v>
      </c>
      <c r="L17" s="34">
        <v>80</v>
      </c>
    </row>
    <row r="18" spans="2:12" ht="17.25">
      <c r="B18" s="30"/>
      <c r="C18" s="30"/>
      <c r="D18" s="30"/>
      <c r="E18" s="31"/>
      <c r="F18" s="31"/>
      <c r="G18" s="33" t="s">
        <v>74</v>
      </c>
      <c r="H18" s="31">
        <v>3464.65</v>
      </c>
      <c r="I18" s="34">
        <v>4366</v>
      </c>
      <c r="J18" s="34">
        <v>6823.3</v>
      </c>
      <c r="K18" s="34">
        <v>6823.3</v>
      </c>
      <c r="L18" s="34">
        <v>6823.3</v>
      </c>
    </row>
    <row r="19" spans="2:12" ht="17.25">
      <c r="B19" s="30"/>
      <c r="C19" s="30"/>
      <c r="D19" s="30"/>
      <c r="E19" s="31"/>
      <c r="F19" s="31"/>
      <c r="G19" s="33" t="s">
        <v>75</v>
      </c>
      <c r="H19" s="34">
        <v>356</v>
      </c>
      <c r="I19" s="34">
        <v>360</v>
      </c>
      <c r="J19" s="34">
        <v>360</v>
      </c>
      <c r="K19" s="34">
        <v>360</v>
      </c>
      <c r="L19" s="34">
        <v>360</v>
      </c>
    </row>
    <row r="20" spans="2:12" ht="34.5">
      <c r="B20" s="30"/>
      <c r="C20" s="30"/>
      <c r="D20" s="30"/>
      <c r="E20" s="31"/>
      <c r="F20" s="31"/>
      <c r="G20" s="33" t="s">
        <v>76</v>
      </c>
      <c r="H20" s="31">
        <v>37699.55</v>
      </c>
      <c r="I20" s="34">
        <v>44484</v>
      </c>
      <c r="J20" s="34">
        <v>44484</v>
      </c>
      <c r="K20" s="34">
        <v>44484</v>
      </c>
      <c r="L20" s="34">
        <v>44484</v>
      </c>
    </row>
    <row r="21" spans="2:12" ht="17.25">
      <c r="B21" s="30"/>
      <c r="C21" s="30"/>
      <c r="D21" s="30"/>
      <c r="E21" s="31"/>
      <c r="F21" s="31"/>
      <c r="G21" s="33" t="s">
        <v>77</v>
      </c>
      <c r="H21" s="31">
        <v>7465.5</v>
      </c>
      <c r="I21" s="34">
        <v>17604</v>
      </c>
      <c r="J21" s="34">
        <v>17208</v>
      </c>
      <c r="K21" s="34">
        <v>17604</v>
      </c>
      <c r="L21" s="34">
        <v>17604</v>
      </c>
    </row>
    <row r="22" spans="2:12" ht="17.25">
      <c r="B22" s="30"/>
      <c r="C22" s="30"/>
      <c r="D22" s="30"/>
      <c r="E22" s="31"/>
      <c r="F22" s="31"/>
      <c r="G22" s="33" t="s">
        <v>78</v>
      </c>
      <c r="H22" s="31">
        <v>22260.72</v>
      </c>
      <c r="I22" s="34">
        <v>55556.6</v>
      </c>
      <c r="J22" s="34">
        <v>54120</v>
      </c>
      <c r="K22" s="34">
        <v>50430</v>
      </c>
      <c r="L22" s="34">
        <v>57195</v>
      </c>
    </row>
    <row r="23" spans="2:12" ht="17.25">
      <c r="B23" s="30"/>
      <c r="C23" s="30"/>
      <c r="D23" s="30"/>
      <c r="E23" s="31"/>
      <c r="F23" s="31"/>
      <c r="G23" s="33" t="s">
        <v>79</v>
      </c>
      <c r="H23" s="31">
        <v>6771.45</v>
      </c>
      <c r="I23" s="31">
        <v>7559.8</v>
      </c>
      <c r="J23" s="34">
        <v>8689</v>
      </c>
      <c r="K23" s="34">
        <v>8689</v>
      </c>
      <c r="L23" s="34">
        <v>8689</v>
      </c>
    </row>
    <row r="24" spans="2:12" ht="34.5">
      <c r="B24" s="30"/>
      <c r="C24" s="30"/>
      <c r="D24" s="30"/>
      <c r="E24" s="31"/>
      <c r="F24" s="31"/>
      <c r="G24" s="33" t="s">
        <v>80</v>
      </c>
      <c r="H24" s="31">
        <v>323.7</v>
      </c>
      <c r="I24" s="31">
        <v>806.4</v>
      </c>
      <c r="J24" s="34">
        <v>945</v>
      </c>
      <c r="K24" s="31">
        <v>806.4</v>
      </c>
      <c r="L24" s="31">
        <v>806.4</v>
      </c>
    </row>
    <row r="25" spans="2:12" ht="17.25">
      <c r="B25" s="30"/>
      <c r="C25" s="30"/>
      <c r="D25" s="30"/>
      <c r="E25" s="31"/>
      <c r="F25" s="31"/>
      <c r="G25" s="33" t="s">
        <v>81</v>
      </c>
      <c r="H25" s="31">
        <v>360</v>
      </c>
      <c r="I25" s="34">
        <v>680</v>
      </c>
      <c r="J25" s="34">
        <v>680</v>
      </c>
      <c r="K25" s="34">
        <v>680</v>
      </c>
      <c r="L25" s="34">
        <v>680</v>
      </c>
    </row>
    <row r="26" spans="2:12" ht="17.25">
      <c r="B26" s="30"/>
      <c r="C26" s="30"/>
      <c r="D26" s="30"/>
      <c r="E26" s="31"/>
      <c r="F26" s="31"/>
      <c r="G26" s="33" t="s">
        <v>82</v>
      </c>
      <c r="H26" s="31">
        <v>540</v>
      </c>
      <c r="I26" s="34">
        <v>948</v>
      </c>
      <c r="J26" s="34">
        <v>948</v>
      </c>
      <c r="K26" s="34">
        <v>948</v>
      </c>
      <c r="L26" s="34">
        <v>948</v>
      </c>
    </row>
    <row r="27" spans="2:12" ht="17.25">
      <c r="B27" s="30"/>
      <c r="C27" s="30"/>
      <c r="D27" s="30"/>
      <c r="E27" s="31"/>
      <c r="F27" s="31"/>
      <c r="G27" s="33" t="s">
        <v>83</v>
      </c>
      <c r="H27" s="31">
        <v>618.92</v>
      </c>
      <c r="I27" s="34">
        <v>1500</v>
      </c>
      <c r="J27" s="34">
        <v>1500</v>
      </c>
      <c r="K27" s="34">
        <v>1500</v>
      </c>
      <c r="L27" s="34">
        <v>1500</v>
      </c>
    </row>
    <row r="28" spans="2:12" ht="34.5">
      <c r="B28" s="30"/>
      <c r="C28" s="30"/>
      <c r="D28" s="30"/>
      <c r="E28" s="31"/>
      <c r="F28" s="31"/>
      <c r="G28" s="33" t="s">
        <v>84</v>
      </c>
      <c r="H28" s="34">
        <v>1042</v>
      </c>
      <c r="I28" s="34">
        <v>420</v>
      </c>
      <c r="J28" s="34">
        <v>420</v>
      </c>
      <c r="K28" s="34">
        <v>770</v>
      </c>
      <c r="L28" s="34">
        <v>420</v>
      </c>
    </row>
    <row r="29" spans="2:12" ht="34.5">
      <c r="B29" s="30"/>
      <c r="C29" s="30"/>
      <c r="D29" s="30"/>
      <c r="E29" s="31"/>
      <c r="F29" s="31"/>
      <c r="G29" s="33" t="s">
        <v>85</v>
      </c>
      <c r="H29" s="34">
        <v>399</v>
      </c>
      <c r="I29" s="34">
        <v>720</v>
      </c>
      <c r="J29" s="34">
        <v>720</v>
      </c>
      <c r="K29" s="34">
        <v>720</v>
      </c>
      <c r="L29" s="34">
        <v>720</v>
      </c>
    </row>
    <row r="30" spans="2:12" ht="34.5">
      <c r="B30" s="30"/>
      <c r="C30" s="30"/>
      <c r="D30" s="30"/>
      <c r="E30" s="31"/>
      <c r="F30" s="31"/>
      <c r="G30" s="33" t="s">
        <v>86</v>
      </c>
      <c r="H30" s="31">
        <v>2585.58</v>
      </c>
      <c r="I30" s="34">
        <v>2590</v>
      </c>
      <c r="J30" s="34">
        <v>2450</v>
      </c>
      <c r="K30" s="34">
        <v>2590</v>
      </c>
      <c r="L30" s="34">
        <v>2590</v>
      </c>
    </row>
    <row r="31" spans="2:12" ht="34.5">
      <c r="B31" s="30"/>
      <c r="C31" s="30"/>
      <c r="D31" s="30"/>
      <c r="E31" s="31"/>
      <c r="F31" s="31"/>
      <c r="G31" s="33" t="s">
        <v>87</v>
      </c>
      <c r="H31" s="31">
        <v>3648.2</v>
      </c>
      <c r="I31" s="34">
        <v>4075</v>
      </c>
      <c r="J31" s="31">
        <v>3790.5</v>
      </c>
      <c r="K31" s="34">
        <v>4075</v>
      </c>
      <c r="L31" s="34">
        <v>4075</v>
      </c>
    </row>
    <row r="32" spans="2:12" ht="17.25">
      <c r="B32" s="30"/>
      <c r="C32" s="30"/>
      <c r="D32" s="30"/>
      <c r="E32" s="31"/>
      <c r="F32" s="31"/>
      <c r="G32" s="33" t="s">
        <v>88</v>
      </c>
      <c r="H32" s="31">
        <v>7462.43</v>
      </c>
      <c r="I32" s="34">
        <v>8192</v>
      </c>
      <c r="J32" s="34">
        <v>8436</v>
      </c>
      <c r="K32" s="34">
        <v>8192</v>
      </c>
      <c r="L32" s="34">
        <v>8192</v>
      </c>
    </row>
    <row r="33" spans="2:12" ht="34.5">
      <c r="B33" s="30"/>
      <c r="C33" s="30"/>
      <c r="D33" s="30"/>
      <c r="E33" s="31"/>
      <c r="F33" s="31"/>
      <c r="G33" s="33" t="s">
        <v>89</v>
      </c>
      <c r="H33" s="31">
        <v>946.54</v>
      </c>
      <c r="I33" s="34">
        <v>1514</v>
      </c>
      <c r="J33" s="34">
        <v>1636</v>
      </c>
      <c r="K33" s="34">
        <v>1514</v>
      </c>
      <c r="L33" s="34">
        <v>1514</v>
      </c>
    </row>
    <row r="34" spans="2:12" ht="17.25">
      <c r="B34" s="30"/>
      <c r="C34" s="30"/>
      <c r="D34" s="30"/>
      <c r="E34" s="31"/>
      <c r="F34" s="31"/>
      <c r="G34" s="33" t="s">
        <v>90</v>
      </c>
      <c r="H34" s="31">
        <v>368.96</v>
      </c>
      <c r="I34" s="34">
        <v>218</v>
      </c>
      <c r="J34" s="34">
        <v>110</v>
      </c>
      <c r="K34" s="34">
        <v>110</v>
      </c>
      <c r="L34" s="34">
        <v>110</v>
      </c>
    </row>
    <row r="35" spans="2:12" ht="17.25">
      <c r="B35" s="221"/>
      <c r="C35" s="222"/>
      <c r="D35" s="222"/>
      <c r="E35" s="222"/>
      <c r="F35" s="222"/>
      <c r="G35" s="222"/>
      <c r="H35" s="222"/>
      <c r="I35" s="222"/>
      <c r="J35" s="222"/>
      <c r="K35" s="222"/>
      <c r="L35" s="223"/>
    </row>
    <row r="36" spans="2:12" ht="17.25">
      <c r="B36" s="30"/>
      <c r="C36" s="30"/>
      <c r="D36" s="30"/>
      <c r="E36" s="31"/>
      <c r="F36" s="31"/>
      <c r="G36" s="32" t="s">
        <v>66</v>
      </c>
      <c r="H36" s="31"/>
      <c r="I36" s="31"/>
      <c r="J36" s="31"/>
      <c r="K36" s="31"/>
      <c r="L36" s="31"/>
    </row>
    <row r="37" spans="2:12" ht="34.5">
      <c r="B37" s="30"/>
      <c r="C37" s="30"/>
      <c r="D37" s="30"/>
      <c r="E37" s="31"/>
      <c r="F37" s="31">
        <v>11002</v>
      </c>
      <c r="G37" s="33" t="s">
        <v>46</v>
      </c>
      <c r="H37" s="31">
        <f>SUM(H42:H45)</f>
        <v>4435.85</v>
      </c>
      <c r="I37" s="31">
        <f>SUM(I41:I45)</f>
        <v>22038.1</v>
      </c>
      <c r="J37" s="31">
        <v>19431.2</v>
      </c>
      <c r="K37" s="31">
        <v>19423.5</v>
      </c>
      <c r="L37" s="31">
        <v>19614.2</v>
      </c>
    </row>
    <row r="38" spans="2:12" ht="17.25">
      <c r="B38" s="30"/>
      <c r="C38" s="30"/>
      <c r="D38" s="30"/>
      <c r="E38" s="31"/>
      <c r="F38" s="31"/>
      <c r="G38" s="32" t="s">
        <v>67</v>
      </c>
      <c r="H38" s="31"/>
      <c r="I38" s="31"/>
      <c r="J38" s="31"/>
      <c r="K38" s="31"/>
      <c r="L38" s="31"/>
    </row>
    <row r="39" spans="2:12" ht="61.5" customHeight="1">
      <c r="B39" s="30"/>
      <c r="C39" s="30"/>
      <c r="D39" s="30"/>
      <c r="E39" s="31"/>
      <c r="F39" s="31"/>
      <c r="G39" s="33" t="s">
        <v>68</v>
      </c>
      <c r="H39" s="31"/>
      <c r="I39" s="31"/>
      <c r="J39" s="31"/>
      <c r="K39" s="31"/>
      <c r="L39" s="31"/>
    </row>
    <row r="40" spans="2:12" ht="19.5">
      <c r="B40" s="30"/>
      <c r="C40" s="30"/>
      <c r="D40" s="30"/>
      <c r="E40" s="31"/>
      <c r="F40" s="31"/>
      <c r="G40" s="33" t="s">
        <v>69</v>
      </c>
      <c r="H40" s="31"/>
      <c r="I40" s="31"/>
      <c r="J40" s="31"/>
      <c r="K40" s="31"/>
      <c r="L40" s="31"/>
    </row>
    <row r="41" spans="2:12" ht="17.25">
      <c r="B41" s="30"/>
      <c r="C41" s="30"/>
      <c r="D41" s="30"/>
      <c r="E41" s="31"/>
      <c r="F41" s="31"/>
      <c r="G41" s="33" t="s">
        <v>97</v>
      </c>
      <c r="H41" s="31">
        <v>0</v>
      </c>
      <c r="I41" s="31">
        <v>22038.1</v>
      </c>
      <c r="J41" s="31"/>
      <c r="K41" s="31"/>
      <c r="L41" s="31"/>
    </row>
    <row r="42" spans="2:12" ht="34.5">
      <c r="B42" s="30"/>
      <c r="C42" s="30"/>
      <c r="D42" s="30"/>
      <c r="E42" s="31"/>
      <c r="F42" s="31"/>
      <c r="G42" s="33" t="s">
        <v>92</v>
      </c>
      <c r="H42" s="31">
        <v>1245.75</v>
      </c>
      <c r="I42" s="31"/>
      <c r="J42" s="31"/>
      <c r="K42" s="31"/>
      <c r="L42" s="31"/>
    </row>
    <row r="43" spans="2:12" ht="17.25">
      <c r="B43" s="30"/>
      <c r="C43" s="30"/>
      <c r="D43" s="30"/>
      <c r="E43" s="31"/>
      <c r="F43" s="31"/>
      <c r="G43" s="33" t="s">
        <v>93</v>
      </c>
      <c r="H43" s="31">
        <v>700</v>
      </c>
      <c r="I43" s="31"/>
      <c r="J43" s="31"/>
      <c r="K43" s="31"/>
      <c r="L43" s="31"/>
    </row>
    <row r="44" spans="2:12" ht="17.25">
      <c r="B44" s="30"/>
      <c r="C44" s="30"/>
      <c r="D44" s="30"/>
      <c r="E44" s="31"/>
      <c r="F44" s="31"/>
      <c r="G44" s="33" t="s">
        <v>94</v>
      </c>
      <c r="H44" s="31">
        <v>2190.1</v>
      </c>
      <c r="I44" s="31"/>
      <c r="J44" s="31"/>
      <c r="K44" s="31"/>
      <c r="L44" s="31"/>
    </row>
    <row r="45" spans="2:12" ht="34.5">
      <c r="B45" s="30"/>
      <c r="C45" s="30"/>
      <c r="D45" s="30"/>
      <c r="E45" s="31"/>
      <c r="F45" s="31"/>
      <c r="G45" s="33" t="s">
        <v>95</v>
      </c>
      <c r="H45" s="31">
        <v>300</v>
      </c>
      <c r="I45" s="31"/>
      <c r="J45" s="31"/>
      <c r="K45" s="31"/>
      <c r="L45" s="31"/>
    </row>
    <row r="46" spans="2:12" ht="17.25">
      <c r="B46" s="221"/>
      <c r="C46" s="222"/>
      <c r="D46" s="222"/>
      <c r="E46" s="222"/>
      <c r="F46" s="222"/>
      <c r="G46" s="222"/>
      <c r="H46" s="222"/>
      <c r="I46" s="222"/>
      <c r="J46" s="222"/>
      <c r="K46" s="222"/>
      <c r="L46" s="223"/>
    </row>
    <row r="47" spans="2:12" ht="17.25">
      <c r="B47" s="30"/>
      <c r="C47" s="30"/>
      <c r="D47" s="30"/>
      <c r="E47" s="31"/>
      <c r="F47" s="31"/>
      <c r="G47" s="53" t="s">
        <v>66</v>
      </c>
      <c r="H47" s="31"/>
      <c r="I47" s="31"/>
      <c r="J47" s="31"/>
      <c r="K47" s="31"/>
      <c r="L47" s="31"/>
    </row>
    <row r="48" spans="2:12" ht="34.5">
      <c r="B48" s="30"/>
      <c r="C48" s="30"/>
      <c r="D48" s="30"/>
      <c r="E48" s="31"/>
      <c r="F48" s="31">
        <v>31001</v>
      </c>
      <c r="G48" s="50" t="s">
        <v>96</v>
      </c>
      <c r="H48" s="51">
        <v>2076</v>
      </c>
      <c r="I48" s="31">
        <v>31248.2</v>
      </c>
      <c r="J48" s="34">
        <v>2115</v>
      </c>
      <c r="K48" s="68">
        <v>900</v>
      </c>
      <c r="L48" s="31"/>
    </row>
    <row r="49" spans="2:12" ht="17.25">
      <c r="B49" s="221"/>
      <c r="C49" s="222"/>
      <c r="D49" s="222"/>
      <c r="E49" s="222"/>
      <c r="F49" s="222"/>
      <c r="G49" s="222"/>
      <c r="H49" s="222"/>
      <c r="I49" s="222"/>
      <c r="J49" s="222"/>
      <c r="K49" s="222"/>
      <c r="L49" s="223"/>
    </row>
    <row r="50" spans="2:12" ht="17.25">
      <c r="B50" s="30"/>
      <c r="C50" s="30"/>
      <c r="D50" s="30"/>
      <c r="E50" s="31"/>
      <c r="F50" s="31">
        <v>31002</v>
      </c>
      <c r="G50" s="53" t="s">
        <v>66</v>
      </c>
      <c r="H50" s="31"/>
      <c r="I50" s="31"/>
      <c r="J50" s="31"/>
      <c r="K50" s="31"/>
      <c r="L50" s="31"/>
    </row>
    <row r="51" spans="2:12" ht="51.75">
      <c r="B51" s="30"/>
      <c r="C51" s="30"/>
      <c r="D51" s="30"/>
      <c r="E51" s="31"/>
      <c r="F51" s="31"/>
      <c r="G51" s="33" t="s">
        <v>98</v>
      </c>
      <c r="H51" s="31"/>
      <c r="I51" s="31"/>
      <c r="J51" s="31"/>
      <c r="K51" s="31"/>
      <c r="L51" s="31"/>
    </row>
    <row r="52" spans="2:12" ht="17.25">
      <c r="B52" s="30"/>
      <c r="C52" s="30"/>
      <c r="D52" s="30"/>
      <c r="E52" s="31"/>
      <c r="F52" s="31"/>
      <c r="G52" s="33" t="s">
        <v>93</v>
      </c>
      <c r="H52" s="31"/>
      <c r="I52" s="51">
        <v>83683.4</v>
      </c>
      <c r="J52" s="31"/>
      <c r="K52" s="31"/>
      <c r="L52" s="31"/>
    </row>
    <row r="53" spans="2:12" ht="17.25">
      <c r="B53" s="30"/>
      <c r="C53" s="30"/>
      <c r="D53" s="30"/>
      <c r="E53" s="31"/>
      <c r="F53" s="31"/>
      <c r="G53" s="33"/>
      <c r="H53" s="31"/>
      <c r="I53" s="31"/>
      <c r="J53" s="31"/>
      <c r="K53" s="31"/>
      <c r="L53" s="31"/>
    </row>
    <row r="54" spans="2:12" ht="17.25">
      <c r="B54" s="30"/>
      <c r="C54" s="30"/>
      <c r="D54" s="30"/>
      <c r="E54" s="31"/>
      <c r="F54" s="31"/>
      <c r="G54" s="33"/>
      <c r="H54" s="31"/>
      <c r="I54" s="31"/>
      <c r="J54" s="31"/>
      <c r="K54" s="31"/>
      <c r="L54" s="31"/>
    </row>
    <row r="55" spans="2:12" ht="17.25">
      <c r="B55" s="146" t="s">
        <v>18</v>
      </c>
      <c r="C55" s="146" t="s">
        <v>18</v>
      </c>
      <c r="D55" s="146" t="s">
        <v>18</v>
      </c>
      <c r="E55" s="146" t="s">
        <v>18</v>
      </c>
      <c r="F55" s="146" t="s">
        <v>18</v>
      </c>
      <c r="G55" s="35" t="s">
        <v>91</v>
      </c>
      <c r="H55" s="52">
        <f>H9+H37+H48</f>
        <v>1025589.9799999999</v>
      </c>
      <c r="I55" s="55">
        <f>I9+I37+I48+I52</f>
        <v>1193033.4000000001</v>
      </c>
      <c r="J55" s="52">
        <f>J9+J37+J48+J52</f>
        <v>1048116.3</v>
      </c>
      <c r="K55" s="55">
        <f>K9+K37+K48</f>
        <v>1047906.2000000002</v>
      </c>
      <c r="L55" s="52">
        <f>L9+L37+L48</f>
        <v>1057850.7000000002</v>
      </c>
    </row>
    <row r="56" ht="15.75">
      <c r="A56" s="37"/>
    </row>
    <row r="59" ht="15.75">
      <c r="E59" s="38"/>
    </row>
  </sheetData>
  <sheetProtection/>
  <mergeCells count="11">
    <mergeCell ref="G3:G4"/>
    <mergeCell ref="H3:H4"/>
    <mergeCell ref="I3:I4"/>
    <mergeCell ref="J3:J4"/>
    <mergeCell ref="B46:L46"/>
    <mergeCell ref="B35:L35"/>
    <mergeCell ref="B49:L49"/>
    <mergeCell ref="K3:K4"/>
    <mergeCell ref="L3:L4"/>
    <mergeCell ref="B3:D3"/>
    <mergeCell ref="E3:F3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X21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11.28125" style="62" customWidth="1"/>
    <col min="2" max="2" width="10.57421875" style="62" customWidth="1"/>
    <col min="3" max="3" width="17.8515625" style="62" customWidth="1"/>
    <col min="4" max="4" width="29.57421875" style="62" customWidth="1"/>
    <col min="5" max="5" width="17.140625" style="62" customWidth="1"/>
    <col min="6" max="6" width="6.57421875" style="62" customWidth="1"/>
    <col min="7" max="7" width="15.00390625" style="62" customWidth="1"/>
    <col min="8" max="8" width="4.140625" style="62" customWidth="1"/>
    <col min="9" max="9" width="15.7109375" style="62" customWidth="1"/>
    <col min="10" max="10" width="14.7109375" style="62" customWidth="1"/>
    <col min="11" max="11" width="7.421875" style="62" customWidth="1"/>
    <col min="12" max="12" width="4.7109375" style="62" customWidth="1"/>
    <col min="13" max="13" width="13.7109375" style="62" customWidth="1"/>
    <col min="14" max="14" width="16.00390625" style="62" customWidth="1"/>
    <col min="15" max="15" width="5.8515625" style="62" customWidth="1"/>
    <col min="16" max="16" width="2.57421875" style="62" customWidth="1"/>
    <col min="17" max="17" width="14.421875" style="62" customWidth="1"/>
    <col min="18" max="18" width="12.28125" style="62" customWidth="1"/>
    <col min="19" max="19" width="5.421875" style="62" customWidth="1"/>
    <col min="20" max="20" width="5.00390625" style="62" customWidth="1"/>
    <col min="21" max="21" width="15.140625" style="62" customWidth="1"/>
    <col min="22" max="22" width="11.421875" style="62" customWidth="1"/>
    <col min="23" max="23" width="11.00390625" style="62" customWidth="1"/>
    <col min="24" max="24" width="5.57421875" style="62" customWidth="1"/>
    <col min="25" max="16384" width="9.140625" style="62" customWidth="1"/>
  </cols>
  <sheetData>
    <row r="6" ht="17.25">
      <c r="A6" s="4" t="s">
        <v>21</v>
      </c>
    </row>
    <row r="7" ht="17.25">
      <c r="A7" s="4"/>
    </row>
    <row r="8" ht="14.25" customHeight="1"/>
    <row r="9" spans="2:24" ht="17.25">
      <c r="B9" s="227" t="s">
        <v>1</v>
      </c>
      <c r="C9" s="227"/>
      <c r="D9" s="227" t="s">
        <v>20</v>
      </c>
      <c r="E9" s="227" t="s">
        <v>100</v>
      </c>
      <c r="F9" s="227"/>
      <c r="G9" s="227"/>
      <c r="H9" s="227"/>
      <c r="I9" s="227" t="s">
        <v>101</v>
      </c>
      <c r="J9" s="227"/>
      <c r="K9" s="227"/>
      <c r="L9" s="227"/>
      <c r="M9" s="227" t="s">
        <v>102</v>
      </c>
      <c r="N9" s="227"/>
      <c r="O9" s="227"/>
      <c r="P9" s="227"/>
      <c r="Q9" s="227" t="s">
        <v>103</v>
      </c>
      <c r="R9" s="227"/>
      <c r="S9" s="227"/>
      <c r="T9" s="227"/>
      <c r="U9" s="227" t="s">
        <v>104</v>
      </c>
      <c r="V9" s="227"/>
      <c r="W9" s="227"/>
      <c r="X9" s="227"/>
    </row>
    <row r="10" spans="2:24" ht="126" customHeight="1">
      <c r="B10" s="39" t="s">
        <v>0</v>
      </c>
      <c r="C10" s="39" t="s">
        <v>12</v>
      </c>
      <c r="D10" s="227"/>
      <c r="E10" s="58" t="s">
        <v>5</v>
      </c>
      <c r="F10" s="59" t="s">
        <v>106</v>
      </c>
      <c r="G10" s="59"/>
      <c r="H10" s="59" t="s">
        <v>6</v>
      </c>
      <c r="I10" s="58" t="s">
        <v>5</v>
      </c>
      <c r="J10" s="59" t="s">
        <v>106</v>
      </c>
      <c r="K10" s="59"/>
      <c r="L10" s="59" t="s">
        <v>6</v>
      </c>
      <c r="M10" s="58" t="s">
        <v>5</v>
      </c>
      <c r="N10" s="59" t="s">
        <v>106</v>
      </c>
      <c r="O10" s="59"/>
      <c r="P10" s="59" t="s">
        <v>6</v>
      </c>
      <c r="Q10" s="58" t="s">
        <v>5</v>
      </c>
      <c r="R10" s="59" t="s">
        <v>106</v>
      </c>
      <c r="S10" s="59"/>
      <c r="T10" s="59" t="s">
        <v>6</v>
      </c>
      <c r="U10" s="58" t="s">
        <v>5</v>
      </c>
      <c r="V10" s="59" t="s">
        <v>106</v>
      </c>
      <c r="W10" s="59"/>
      <c r="X10" s="59" t="s">
        <v>6</v>
      </c>
    </row>
    <row r="11" spans="2:24" ht="135" customHeight="1">
      <c r="B11" s="31">
        <v>1161</v>
      </c>
      <c r="C11" s="33" t="s">
        <v>26</v>
      </c>
      <c r="D11" s="31"/>
      <c r="E11" s="216">
        <f>E12+E13+E14+E15</f>
        <v>1025589.98</v>
      </c>
      <c r="F11" s="30"/>
      <c r="G11" s="30"/>
      <c r="H11" s="30"/>
      <c r="I11" s="60">
        <f>I12+I13+I14+I15</f>
        <v>1193033.4</v>
      </c>
      <c r="J11" s="30"/>
      <c r="K11" s="30"/>
      <c r="L11" s="30"/>
      <c r="M11" s="65">
        <f>N12+N13+N14</f>
        <v>1048116.3999999999</v>
      </c>
      <c r="N11" s="30"/>
      <c r="O11" s="30"/>
      <c r="P11" s="30"/>
      <c r="Q11" s="65">
        <f>R12+R13+R14</f>
        <v>1047906.8</v>
      </c>
      <c r="R11" s="30"/>
      <c r="S11" s="30"/>
      <c r="T11" s="30"/>
      <c r="U11" s="60">
        <f>V12+V13</f>
        <v>1057850.7</v>
      </c>
      <c r="V11" s="30"/>
      <c r="W11" s="30"/>
      <c r="X11" s="30"/>
    </row>
    <row r="12" spans="2:24" ht="75">
      <c r="B12" s="31"/>
      <c r="C12" s="31">
        <v>11001</v>
      </c>
      <c r="D12" s="27" t="s">
        <v>27</v>
      </c>
      <c r="E12" s="60">
        <v>1019078.13</v>
      </c>
      <c r="F12" s="30"/>
      <c r="G12" s="30">
        <v>1018587.23</v>
      </c>
      <c r="H12" s="30"/>
      <c r="I12" s="60">
        <f>J12+K12+L12</f>
        <v>1056063.7</v>
      </c>
      <c r="J12" s="30">
        <v>1056063.7</v>
      </c>
      <c r="K12" s="30"/>
      <c r="L12" s="30"/>
      <c r="M12" s="60">
        <f>N12+O12+P12</f>
        <v>1026570.2</v>
      </c>
      <c r="N12" s="30">
        <v>1026570.2</v>
      </c>
      <c r="O12" s="30"/>
      <c r="P12" s="30"/>
      <c r="Q12" s="60">
        <f>R12+S12+T12</f>
        <v>1027583.3</v>
      </c>
      <c r="R12" s="30">
        <v>1027583.3</v>
      </c>
      <c r="S12" s="30"/>
      <c r="T12" s="30"/>
      <c r="U12" s="60">
        <f>V12+W12+X12</f>
        <v>1038236.5</v>
      </c>
      <c r="V12" s="30">
        <v>1038236.5</v>
      </c>
      <c r="W12" s="30"/>
      <c r="X12" s="30"/>
    </row>
    <row r="13" spans="2:24" ht="34.5">
      <c r="B13" s="31"/>
      <c r="C13" s="31">
        <v>11002</v>
      </c>
      <c r="D13" s="33" t="s">
        <v>46</v>
      </c>
      <c r="E13" s="60">
        <f>F13+G13+H13</f>
        <v>4435.85</v>
      </c>
      <c r="F13" s="30"/>
      <c r="G13" s="30">
        <v>4435.85</v>
      </c>
      <c r="H13" s="30"/>
      <c r="I13" s="60">
        <f>J13+K13+L13</f>
        <v>22038.1</v>
      </c>
      <c r="J13" s="30">
        <v>22038.1</v>
      </c>
      <c r="K13" s="30"/>
      <c r="L13" s="30"/>
      <c r="M13" s="60">
        <f>N13+O13+P13</f>
        <v>19431.2</v>
      </c>
      <c r="N13" s="30">
        <v>19431.2</v>
      </c>
      <c r="O13" s="30"/>
      <c r="P13" s="30"/>
      <c r="Q13" s="60">
        <f>R13+S13+T13</f>
        <v>19423.5</v>
      </c>
      <c r="R13" s="30">
        <v>19423.5</v>
      </c>
      <c r="S13" s="30"/>
      <c r="T13" s="30"/>
      <c r="U13" s="60">
        <f>V13+W13+X13</f>
        <v>19614.2</v>
      </c>
      <c r="V13" s="30">
        <v>19614.2</v>
      </c>
      <c r="W13" s="30"/>
      <c r="X13" s="30"/>
    </row>
    <row r="14" spans="2:24" ht="69">
      <c r="B14" s="31"/>
      <c r="C14" s="31">
        <v>31001</v>
      </c>
      <c r="D14" s="33" t="s">
        <v>105</v>
      </c>
      <c r="E14" s="65">
        <f>F14+G14+H14</f>
        <v>2076</v>
      </c>
      <c r="F14" s="30"/>
      <c r="G14" s="64">
        <v>2076</v>
      </c>
      <c r="H14" s="30"/>
      <c r="I14" s="60">
        <f>J14+K14+L14</f>
        <v>31248.2</v>
      </c>
      <c r="J14" s="30">
        <v>31248.2</v>
      </c>
      <c r="K14" s="30"/>
      <c r="L14" s="30"/>
      <c r="M14" s="65">
        <f>N14+O14+P14</f>
        <v>2115</v>
      </c>
      <c r="N14" s="64">
        <v>2115</v>
      </c>
      <c r="O14" s="30"/>
      <c r="P14" s="30"/>
      <c r="Q14" s="60">
        <f>R14+S14+T14</f>
        <v>900</v>
      </c>
      <c r="R14" s="64">
        <v>900</v>
      </c>
      <c r="S14" s="30"/>
      <c r="T14" s="30"/>
      <c r="U14" s="60">
        <f>V14+W14+X14</f>
        <v>0</v>
      </c>
      <c r="V14" s="30"/>
      <c r="W14" s="30"/>
      <c r="X14" s="30"/>
    </row>
    <row r="15" spans="2:24" ht="86.25">
      <c r="B15" s="31"/>
      <c r="C15" s="31">
        <v>31002</v>
      </c>
      <c r="D15" s="33" t="s">
        <v>98</v>
      </c>
      <c r="E15" s="60">
        <f>F15+G15+H15</f>
        <v>0</v>
      </c>
      <c r="F15" s="30"/>
      <c r="G15" s="30"/>
      <c r="H15" s="30"/>
      <c r="I15" s="60">
        <f>J15+K15+L15</f>
        <v>83683.4</v>
      </c>
      <c r="J15" s="30">
        <v>83683.4</v>
      </c>
      <c r="K15" s="30"/>
      <c r="L15" s="30"/>
      <c r="M15" s="60">
        <f>N15+O15+P15</f>
        <v>0</v>
      </c>
      <c r="N15" s="30"/>
      <c r="O15" s="30"/>
      <c r="P15" s="30"/>
      <c r="Q15" s="60">
        <f>R15+S15+T15</f>
        <v>0</v>
      </c>
      <c r="R15" s="30"/>
      <c r="S15" s="30"/>
      <c r="T15" s="30"/>
      <c r="U15" s="60">
        <f>V15+W15+X15</f>
        <v>0</v>
      </c>
      <c r="V15" s="30"/>
      <c r="W15" s="30"/>
      <c r="X15" s="30"/>
    </row>
    <row r="16" spans="2:24" ht="17.25">
      <c r="B16" s="31"/>
      <c r="C16" s="31"/>
      <c r="D16" s="31"/>
      <c r="E16" s="60">
        <f>F16+G16+H16</f>
        <v>0</v>
      </c>
      <c r="F16" s="30"/>
      <c r="G16" s="30"/>
      <c r="H16" s="30"/>
      <c r="I16" s="60">
        <f>J16+K16+L16</f>
        <v>0</v>
      </c>
      <c r="J16" s="30"/>
      <c r="K16" s="30"/>
      <c r="L16" s="30"/>
      <c r="M16" s="60">
        <f>N16+O16+P16</f>
        <v>0</v>
      </c>
      <c r="N16" s="30"/>
      <c r="O16" s="30"/>
      <c r="P16" s="30"/>
      <c r="Q16" s="60">
        <f>R16+S16+T16</f>
        <v>0</v>
      </c>
      <c r="R16" s="30"/>
      <c r="S16" s="30"/>
      <c r="T16" s="30"/>
      <c r="U16" s="60">
        <f>V16+W16+X16</f>
        <v>0</v>
      </c>
      <c r="V16" s="30"/>
      <c r="W16" s="30"/>
      <c r="X16" s="30"/>
    </row>
    <row r="17" spans="2:24" ht="15" customHeight="1">
      <c r="B17" s="228" t="s">
        <v>22</v>
      </c>
      <c r="C17" s="229"/>
      <c r="D17" s="230"/>
      <c r="E17" s="36">
        <f>SUM(E11:E16)</f>
        <v>2051179.96</v>
      </c>
      <c r="F17" s="36">
        <f aca="true" t="shared" si="0" ref="F17:X17">SUM(F11:F16)</f>
        <v>0</v>
      </c>
      <c r="G17" s="36">
        <f t="shared" si="0"/>
        <v>1025099.08</v>
      </c>
      <c r="H17" s="36">
        <f t="shared" si="0"/>
        <v>0</v>
      </c>
      <c r="I17" s="36">
        <f t="shared" si="0"/>
        <v>2386066.8</v>
      </c>
      <c r="J17" s="36">
        <f t="shared" si="0"/>
        <v>1193033.4</v>
      </c>
      <c r="K17" s="36">
        <f t="shared" si="0"/>
        <v>0</v>
      </c>
      <c r="L17" s="36">
        <f t="shared" si="0"/>
        <v>0</v>
      </c>
      <c r="M17" s="36">
        <f t="shared" si="0"/>
        <v>2096232.7999999998</v>
      </c>
      <c r="N17" s="36">
        <f t="shared" si="0"/>
        <v>1048116.3999999999</v>
      </c>
      <c r="O17" s="36">
        <f t="shared" si="0"/>
        <v>0</v>
      </c>
      <c r="P17" s="36">
        <f t="shared" si="0"/>
        <v>0</v>
      </c>
      <c r="Q17" s="36">
        <f t="shared" si="0"/>
        <v>2095813.6</v>
      </c>
      <c r="R17" s="36">
        <f t="shared" si="0"/>
        <v>1047906.8</v>
      </c>
      <c r="S17" s="36">
        <f t="shared" si="0"/>
        <v>0</v>
      </c>
      <c r="T17" s="36">
        <f t="shared" si="0"/>
        <v>0</v>
      </c>
      <c r="U17" s="36">
        <f t="shared" si="0"/>
        <v>2115701.4</v>
      </c>
      <c r="V17" s="36">
        <f t="shared" si="0"/>
        <v>1057850.7</v>
      </c>
      <c r="W17" s="36">
        <f t="shared" si="0"/>
        <v>0</v>
      </c>
      <c r="X17" s="36">
        <f t="shared" si="0"/>
        <v>0</v>
      </c>
    </row>
    <row r="19" ht="19.5">
      <c r="B19" s="61"/>
    </row>
    <row r="20" s="63" customFormat="1" ht="17.25"/>
    <row r="21" spans="2:11" ht="27.75" customHeight="1">
      <c r="B21" s="61"/>
      <c r="C21" s="61"/>
      <c r="D21" s="61"/>
      <c r="E21" s="61"/>
      <c r="F21" s="61"/>
      <c r="G21" s="61"/>
      <c r="H21" s="61"/>
      <c r="I21" s="61"/>
      <c r="J21" s="61"/>
      <c r="K21" s="61"/>
    </row>
  </sheetData>
  <sheetProtection/>
  <mergeCells count="8">
    <mergeCell ref="U9:X9"/>
    <mergeCell ref="B17:D17"/>
    <mergeCell ref="B9:C9"/>
    <mergeCell ref="D9:D10"/>
    <mergeCell ref="E9:H9"/>
    <mergeCell ref="I9:L9"/>
    <mergeCell ref="M9:P9"/>
    <mergeCell ref="Q9:T9"/>
  </mergeCells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4.8515625" style="24" customWidth="1"/>
    <col min="2" max="2" width="92.7109375" style="24" customWidth="1"/>
    <col min="3" max="3" width="13.421875" style="24" customWidth="1"/>
    <col min="4" max="4" width="14.140625" style="24" customWidth="1"/>
    <col min="5" max="5" width="12.7109375" style="24" customWidth="1"/>
    <col min="6" max="6" width="12.57421875" style="24" customWidth="1"/>
    <col min="7" max="7" width="12.00390625" style="24" customWidth="1"/>
    <col min="8" max="8" width="10.7109375" style="24" bestFit="1" customWidth="1"/>
    <col min="9" max="11" width="9.140625" style="24" customWidth="1"/>
    <col min="12" max="12" width="21.00390625" style="24" customWidth="1"/>
    <col min="13" max="16" width="9.140625" style="24" customWidth="1"/>
    <col min="17" max="17" width="0" style="24" hidden="1" customWidth="1"/>
    <col min="18" max="16384" width="9.140625" style="24" customWidth="1"/>
  </cols>
  <sheetData>
    <row r="1" spans="1:12" ht="30" customHeight="1">
      <c r="A1" s="4" t="s">
        <v>23</v>
      </c>
      <c r="B1" s="25"/>
      <c r="C1" s="4"/>
      <c r="D1" s="4"/>
      <c r="E1" s="4"/>
      <c r="F1" s="4"/>
      <c r="G1" s="4"/>
      <c r="H1" s="4"/>
      <c r="I1" s="4"/>
      <c r="J1" s="4"/>
      <c r="K1" s="4"/>
      <c r="L1" s="4"/>
    </row>
    <row r="2" s="40" customFormat="1" ht="15.75" customHeight="1"/>
    <row r="3" spans="1:6" ht="38.25" customHeight="1">
      <c r="A3" s="231" t="s">
        <v>107</v>
      </c>
      <c r="B3" s="231"/>
      <c r="C3" s="231"/>
      <c r="D3" s="231"/>
      <c r="E3" s="231"/>
      <c r="F3" s="231"/>
    </row>
    <row r="4" spans="3:6" ht="17.25">
      <c r="C4" s="41"/>
      <c r="D4" s="41"/>
      <c r="E4" s="41"/>
      <c r="F4" s="41" t="s">
        <v>8</v>
      </c>
    </row>
    <row r="5" spans="2:6" ht="17.25">
      <c r="B5" s="42"/>
      <c r="C5" s="56" t="s">
        <v>9</v>
      </c>
      <c r="D5" s="43" t="s">
        <v>10</v>
      </c>
      <c r="E5" s="43" t="s">
        <v>11</v>
      </c>
      <c r="F5" s="43" t="s">
        <v>108</v>
      </c>
    </row>
    <row r="6" spans="2:6" ht="34.5">
      <c r="B6" s="44" t="s">
        <v>109</v>
      </c>
      <c r="C6" s="43" t="s">
        <v>7</v>
      </c>
      <c r="D6" s="45">
        <v>1048116.4</v>
      </c>
      <c r="E6" s="66">
        <v>1047906.8</v>
      </c>
      <c r="F6" s="46">
        <v>1057850.7</v>
      </c>
    </row>
    <row r="7" spans="2:8" s="26" customFormat="1" ht="34.5">
      <c r="B7" s="47" t="s">
        <v>110</v>
      </c>
      <c r="C7" s="45">
        <v>1193033.4</v>
      </c>
      <c r="D7" s="49" t="s">
        <v>7</v>
      </c>
      <c r="E7" s="49" t="s">
        <v>7</v>
      </c>
      <c r="F7" s="49" t="s">
        <v>7</v>
      </c>
      <c r="H7" s="67"/>
    </row>
    <row r="8" spans="2:6" ht="34.5">
      <c r="B8" s="47" t="s">
        <v>111</v>
      </c>
      <c r="C8" s="43" t="s">
        <v>7</v>
      </c>
      <c r="D8" s="43">
        <f>D9+D10+D11</f>
        <v>1048116.4</v>
      </c>
      <c r="E8" s="43">
        <f>E9+E10+E11</f>
        <v>1047906.8</v>
      </c>
      <c r="F8" s="43">
        <f>F9+F10+F11</f>
        <v>1057850.7</v>
      </c>
    </row>
    <row r="9" spans="2:8" ht="51.75">
      <c r="B9" s="48" t="s">
        <v>112</v>
      </c>
      <c r="C9" s="43" t="s">
        <v>7</v>
      </c>
      <c r="D9" s="45">
        <v>1048116.4</v>
      </c>
      <c r="E9" s="66">
        <v>1047906.8</v>
      </c>
      <c r="F9" s="46">
        <v>1057850.7</v>
      </c>
      <c r="G9" s="57"/>
      <c r="H9" s="57"/>
    </row>
    <row r="10" spans="2:6" s="26" customFormat="1" ht="17.25">
      <c r="B10" s="48" t="s">
        <v>13</v>
      </c>
      <c r="C10" s="43" t="s">
        <v>7</v>
      </c>
      <c r="D10" s="46"/>
      <c r="E10" s="46"/>
      <c r="F10" s="46"/>
    </row>
    <row r="11" spans="2:6" ht="17.25">
      <c r="B11" s="48" t="s">
        <v>14</v>
      </c>
      <c r="C11" s="43" t="s">
        <v>7</v>
      </c>
      <c r="D11" s="46"/>
      <c r="E11" s="46"/>
      <c r="F11" s="46"/>
    </row>
    <row r="12" spans="2:6" ht="34.5">
      <c r="B12" s="47" t="s">
        <v>113</v>
      </c>
      <c r="C12" s="43" t="s">
        <v>7</v>
      </c>
      <c r="D12" s="43">
        <f>D8-C7</f>
        <v>-144916.99999999988</v>
      </c>
      <c r="E12" s="43">
        <f>E8-C7</f>
        <v>-145126.59999999986</v>
      </c>
      <c r="F12" s="43">
        <f>F8-C7</f>
        <v>-135182.69999999995</v>
      </c>
    </row>
    <row r="13" spans="2:6" ht="34.5">
      <c r="B13" s="47" t="s">
        <v>114</v>
      </c>
      <c r="C13" s="43" t="s">
        <v>7</v>
      </c>
      <c r="D13" s="43">
        <f>D8-D6</f>
        <v>0</v>
      </c>
      <c r="E13" s="43">
        <f>E8-E6</f>
        <v>0</v>
      </c>
      <c r="F13" s="43">
        <f>F8-F6</f>
        <v>0</v>
      </c>
    </row>
    <row r="14" ht="45.75" customHeight="1"/>
  </sheetData>
  <sheetProtection/>
  <mergeCells count="1">
    <mergeCell ref="A3:F3"/>
  </mergeCells>
  <printOptions/>
  <pageMargins left="0.7" right="0.7" top="0.75" bottom="0.75" header="0.3" footer="0.3"/>
  <pageSetup horizontalDpi="600" verticalDpi="600" orientation="portrait" scale="64" r:id="rId1"/>
  <colBreaks count="2" manualBreakCount="2">
    <brk id="1" max="18" man="1"/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8.57421875" style="0" customWidth="1"/>
    <col min="2" max="2" width="32.421875" style="0" customWidth="1"/>
    <col min="3" max="3" width="28.421875" style="0" customWidth="1"/>
    <col min="4" max="4" width="43.00390625" style="0" customWidth="1"/>
    <col min="5" max="5" width="62.7109375" style="0" customWidth="1"/>
  </cols>
  <sheetData>
    <row r="1" spans="5:8" ht="17.25">
      <c r="E1" s="13"/>
      <c r="F1" s="14"/>
      <c r="G1" s="14"/>
      <c r="H1" s="14"/>
    </row>
    <row r="3" spans="5:8" ht="13.5" customHeight="1">
      <c r="E3" s="19"/>
      <c r="F3" s="15"/>
      <c r="G3" s="16"/>
      <c r="H3" s="17"/>
    </row>
    <row r="4" spans="1:4" ht="15">
      <c r="A4" s="1" t="s">
        <v>24</v>
      </c>
      <c r="B4" s="1"/>
      <c r="C4" s="1"/>
      <c r="D4" s="1"/>
    </row>
    <row r="6" spans="2:5" ht="25.5">
      <c r="B6" s="3" t="s">
        <v>15</v>
      </c>
      <c r="C6" s="9" t="s">
        <v>25</v>
      </c>
      <c r="D6" s="3" t="s">
        <v>16</v>
      </c>
      <c r="E6" s="3" t="s">
        <v>17</v>
      </c>
    </row>
    <row r="7" spans="2:5" ht="15.75" thickBot="1">
      <c r="B7" s="2"/>
      <c r="C7" s="2"/>
      <c r="D7" s="2"/>
      <c r="E7" s="2"/>
    </row>
    <row r="8" spans="2:5" ht="73.5" customHeight="1">
      <c r="B8" s="232" t="s">
        <v>49</v>
      </c>
      <c r="C8" s="235"/>
      <c r="D8" s="238" t="s">
        <v>50</v>
      </c>
      <c r="E8" s="10" t="s">
        <v>52</v>
      </c>
    </row>
    <row r="9" spans="2:5" ht="49.5" customHeight="1">
      <c r="B9" s="233"/>
      <c r="C9" s="236"/>
      <c r="D9" s="239"/>
      <c r="E9" s="12" t="s">
        <v>47</v>
      </c>
    </row>
    <row r="10" spans="2:5" ht="99.75" customHeight="1">
      <c r="B10" s="233"/>
      <c r="C10" s="236"/>
      <c r="D10" s="239"/>
      <c r="E10" s="12" t="s">
        <v>48</v>
      </c>
    </row>
    <row r="11" spans="2:5" ht="327" customHeight="1" thickBot="1">
      <c r="B11" s="234"/>
      <c r="C11" s="237"/>
      <c r="D11" s="240"/>
      <c r="E11" s="11" t="s">
        <v>51</v>
      </c>
    </row>
  </sheetData>
  <sheetProtection/>
  <mergeCells count="3">
    <mergeCell ref="B8:B11"/>
    <mergeCell ref="C8:C11"/>
    <mergeCell ref="D8:D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2024-03-01T11:24:49Z</dcterms:modified>
  <cp:category/>
  <cp:version/>
  <cp:contentType/>
  <cp:contentStatus/>
</cp:coreProperties>
</file>