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17970" windowHeight="6060"/>
  </bookViews>
  <sheets>
    <sheet name="Sheet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F10" i="1" l="1"/>
  <c r="G10" i="1"/>
  <c r="H10" i="1" s="1"/>
  <c r="F11" i="1"/>
  <c r="G11" i="1"/>
  <c r="H11" i="1" s="1"/>
  <c r="G9" i="1"/>
  <c r="I9" i="1" s="1"/>
  <c r="F9" i="1"/>
  <c r="I10" i="1" l="1"/>
  <c r="I11" i="1"/>
  <c r="H9" i="1"/>
  <c r="K9" i="1"/>
  <c r="J9" i="1"/>
  <c r="J10" i="1" l="1"/>
  <c r="K10" i="1"/>
  <c r="J11" i="1"/>
  <c r="K11" i="1"/>
  <c r="C15" i="1"/>
  <c r="L9" i="1"/>
  <c r="L11" i="1" l="1"/>
  <c r="C17" i="1"/>
  <c r="L10" i="1"/>
  <c r="C16" i="1"/>
  <c r="E15" i="1"/>
  <c r="D15" i="1"/>
  <c r="E16" i="1" l="1"/>
  <c r="D16" i="1"/>
  <c r="E17" i="1"/>
  <c r="D17" i="1"/>
  <c r="G15" i="1"/>
  <c r="F15" i="1"/>
  <c r="G17" i="1" l="1"/>
  <c r="F17" i="1"/>
  <c r="G16" i="1"/>
  <c r="F16" i="1"/>
  <c r="I15" i="1"/>
  <c r="H15" i="1"/>
  <c r="I16" i="1" l="1"/>
  <c r="J16" i="1" s="1"/>
  <c r="H16" i="1"/>
  <c r="I17" i="1"/>
  <c r="J17" i="1" s="1"/>
  <c r="H17" i="1"/>
  <c r="J15" i="1"/>
</calcChain>
</file>

<file path=xl/sharedStrings.xml><?xml version="1.0" encoding="utf-8"?>
<sst xmlns="http://schemas.openxmlformats.org/spreadsheetml/2006/main" count="39" uniqueCount="20">
  <si>
    <t>Հ/Հ</t>
  </si>
  <si>
    <t>Գույքի անվանումը</t>
  </si>
  <si>
    <t>մեկնարկային գին /դրամ/</t>
  </si>
  <si>
    <t>նախավճար /դրամ/</t>
  </si>
  <si>
    <t>Թողարկման/Ձեռքբերման տարեթիվը</t>
  </si>
  <si>
    <t>Ա/մ. «ՎԱԶ-2121 ՆԻՎԱ» (պ/հ.` 358 ԼՏ 63)</t>
  </si>
  <si>
    <t>Ա/մ. «ԻԺ-271501101» (պ/հ.` 134 ՍԼ 67)</t>
  </si>
  <si>
    <t>Ա/մ. «ԻԺ 2715» (պ/հ.` 334 ԼՏ 63)</t>
  </si>
  <si>
    <t>Գնահատված արժեքը 17.11.2017թ. դրությամբ  /դրամ/</t>
  </si>
  <si>
    <t>05.02.2018թ.</t>
  </si>
  <si>
    <t>20.02.2018թ.</t>
  </si>
  <si>
    <t>07.03.2018թ.</t>
  </si>
  <si>
    <t>22.03.2018թ.</t>
  </si>
  <si>
    <t>06.04.2018թ.</t>
  </si>
  <si>
    <t>23.04.2018թ.</t>
  </si>
  <si>
    <t>08.05.2018թ.</t>
  </si>
  <si>
    <t>23.05.2018թ.</t>
  </si>
  <si>
    <t xml:space="preserve">ՈՒՇԱԴՐՈՒԹՅՈՒՆ վաճառվել է՝ </t>
  </si>
  <si>
    <t>-</t>
  </si>
  <si>
    <t>լոտ թիվ 2  (Ա/մ. «ԻԺ-271501101» (պ/հ.` 134 ՍԼ 67) 20.02.2018թ.-ին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</si>
</sst>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7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1" fillId="0" borderId="0" xfId="0" applyFont="1" applyAlignment="1"/>
    <xf numFmtId="49" fontId="3" fillId="0" borderId="0" xfId="0" applyNumberFormat="1" applyFont="1" applyBorder="1" applyAlignment="1">
      <alignment horizontal="right" vertical="center"/>
    </xf>
    <xf numFmtId="49" fontId="8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4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26671</xdr:rowOff>
    </xdr:from>
    <xdr:to>
      <xdr:col>11</xdr:col>
      <xdr:colOff>514657</xdr:colOff>
      <xdr:row>5</xdr:row>
      <xdr:rowOff>145949</xdr:rowOff>
    </xdr:to>
    <xdr:sp macro="" textlink="">
      <xdr:nvSpPr>
        <xdr:cNvPr id="2" name="TextBox 1"/>
        <xdr:cNvSpPr txBox="1"/>
      </xdr:nvSpPr>
      <xdr:spPr>
        <a:xfrm>
          <a:off x="19050" y="26671"/>
          <a:ext cx="9214055" cy="1156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«Անասնաբուժասանիտարիայի և բուսասանիտարիայի ծառայությունների կենտրոն»</a:t>
          </a:r>
          <a:r>
            <a:rPr lang="ru-RU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ՊՈԱԿ-ի </a:t>
          </a:r>
          <a:r>
            <a:rPr lang="hy-AM" sz="11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սեփականության իրավունքով պատկանող օտարման ենթակա տրանսպորտային միջոցներ</a:t>
          </a:r>
          <a:r>
            <a:rPr lang="ru-RU" sz="11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00" b="1" i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endParaRPr lang="ru-RU" sz="1000">
            <a:latin typeface="GHEA Grapalat" pitchFamily="50" charset="0"/>
          </a:endParaRPr>
        </a:p>
      </xdr:txBody>
    </xdr:sp>
    <xdr:clientData/>
  </xdr:twoCellAnchor>
  <xdr:twoCellAnchor>
    <xdr:from>
      <xdr:col>0</xdr:col>
      <xdr:colOff>38407</xdr:colOff>
      <xdr:row>19</xdr:row>
      <xdr:rowOff>138266</xdr:rowOff>
    </xdr:from>
    <xdr:to>
      <xdr:col>11</xdr:col>
      <xdr:colOff>583790</xdr:colOff>
      <xdr:row>36</xdr:row>
      <xdr:rowOff>38407</xdr:rowOff>
    </xdr:to>
    <xdr:sp macro="" textlink="">
      <xdr:nvSpPr>
        <xdr:cNvPr id="3" name="TextBox 2"/>
        <xdr:cNvSpPr txBox="1"/>
      </xdr:nvSpPr>
      <xdr:spPr>
        <a:xfrm>
          <a:off x="38407" y="3702460"/>
          <a:ext cx="9263831" cy="34259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6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600" b="1" i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Բոլոր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աճուրդները սկսվում են </a:t>
          </a:r>
          <a:r>
            <a:rPr lang="en-US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ժամը 10:30 -ին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</a:p>
        <a:p>
          <a:r>
            <a:rPr lang="en-US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endParaRPr lang="ru-RU" sz="600" b="1" i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յուրաքանչյուր աճուրդի համար 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որի չափն է՝ յուրաքանչյուր աճուրդի համար յուրաքանչյուր գույքի մեկնարկային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6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6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6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6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lvl="0"/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անձնագիրը, իսկ իրավաբանական անձինք հիմնադիր փաստաթղթերի պատճենները և լիազորությունները հաստատող փաստաթղթերը:</a:t>
          </a:r>
        </a:p>
        <a:p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600">
            <a:latin typeface="GHEA Grapalat" pitchFamily="50" charset="0"/>
          </a:endParaRPr>
        </a:p>
        <a:p>
          <a:pPr eaLnBrk="1" fontAlgn="base" latinLnBrk="0" hangingPunct="1"/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eaLnBrk="1" fontAlgn="base" latinLnBrk="0" hangingPunct="1"/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  <a:endParaRPr lang="ru-RU" sz="600">
            <a:latin typeface="GHEA Grapalat" pitchFamily="50" charset="0"/>
          </a:endParaRPr>
        </a:p>
        <a:p>
          <a:pPr eaLnBrk="1" fontAlgn="base" latinLnBrk="0" hangingPunct="1"/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sz="600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</a:t>
          </a:r>
          <a:r>
            <a:rPr lang="hy-AM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յուրաքանչյուր աշխատանքային օրերին` ժամը 09:00-18:00 ընկած ժամանակահատվածում, ք.Երևան, Մամիկոնյանց 39ա հասցեում, դիմելով 010-20-17-32  հեռախոսահամարով:</a:t>
          </a:r>
          <a:endParaRPr lang="ru-RU" sz="6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600">
            <a:solidFill>
              <a:sysClr val="windowText" lastClr="000000"/>
            </a:solidFill>
            <a:latin typeface="GHEA Grapalat" pitchFamily="50" charset="0"/>
          </a:endParaRPr>
        </a:p>
        <a:p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/բարձրացնելով իր մասնակցության քարտը/ 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որը պետք է գերազանցի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մասնակիցների  կատարած նախորդ գնային հայտը` նվազագույնը հավելման (քայլի) չափով: Վ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որը սահմանված </a:t>
          </a:r>
          <a:r>
            <a:rPr lang="hy-AM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en-US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10 օրվա ընթացքում</a:t>
          </a:r>
          <a:r>
            <a:rPr lang="en-US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հետագա վճարումները կատարելու դեպքում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նախավճարի հետ միասին հաշվարկվում է վճարման ենթակա գումարի մեջ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իսկ լոտի աճուրդը վերսկսվում է մեկնարկային գնից: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Եթե աճուրդում հաղթող համարված մասնակիցը սահմանված ժամկետում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հանձնարա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րա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գիր ստանալուց 30 րոպեի ընթացքում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վճարում է իր առաջարկած գնի առնվազն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3 տոկոսի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ապա նա ճանաչվում է աճուրդի հաղթող և ստորագրում է աճուրդի արդյունքների </a:t>
          </a:r>
          <a:r>
            <a:rPr lang="hy-AM" sz="600" b="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մասին արձանագրությունը</a:t>
          </a:r>
          <a:r>
            <a:rPr lang="hy-AM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endParaRPr lang="ru-RU" sz="600">
            <a:latin typeface="GHEA Grapalat" pitchFamily="50" charset="0"/>
          </a:endParaRPr>
        </a:p>
        <a:p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  <a:endParaRPr lang="ru-RU" sz="600">
            <a:latin typeface="GHEA Grapalat" pitchFamily="50" charset="0"/>
          </a:endParaRPr>
        </a:p>
        <a:p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ru-RU" sz="6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6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en-US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	</a:t>
          </a:r>
          <a:r>
            <a:rPr lang="hy-AM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</a:t>
          </a:r>
          <a:r>
            <a:rPr lang="en-US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hy-AM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 «</a:t>
          </a:r>
          <a:r>
            <a:rPr lang="en-US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ՊՈԱԿ </a:t>
          </a:r>
          <a:endParaRPr lang="hy-AM" sz="600" b="1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endParaRPr lang="ru-RU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endParaRPr lang="ru-RU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647950" y="191452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190499</xdr:rowOff>
    </xdr:from>
    <xdr:to>
      <xdr:col>13</xdr:col>
      <xdr:colOff>342900</xdr:colOff>
      <xdr:row>32</xdr:row>
      <xdr:rowOff>47624</xdr:rowOff>
    </xdr:to>
    <xdr:sp macro="" textlink="">
      <xdr:nvSpPr>
        <xdr:cNvPr id="3" name="TextBox 2"/>
        <xdr:cNvSpPr txBox="1"/>
      </xdr:nvSpPr>
      <xdr:spPr>
        <a:xfrm>
          <a:off x="333375" y="190499"/>
          <a:ext cx="7934325" cy="5953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8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800" b="1" i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Բոլոր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աճուրդները սկսվում են </a:t>
          </a:r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ժամը 10:30 -ին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</a:p>
        <a:p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endParaRPr lang="ru-RU" sz="800" b="1" i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յուրաքանչյուր աճուրդի համար 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որի չափն է՝ յուրաքանչյուր աճուրդի համար յուրաքանչյուր գույքի մեկնարկային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8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8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8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8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lvl="0"/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անձնագիրը, իսկ իրավաբանական անձինք հիմնադիր փաստաթղթերի պատճենները և լիազորությունները հաստատող փաստաթղթերը:</a:t>
          </a:r>
        </a:p>
        <a:p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latin typeface="GHEA Grapalat" pitchFamily="50" charset="0"/>
          </a:endParaRPr>
        </a:p>
        <a:p>
          <a:pPr eaLnBrk="1" fontAlgn="base" latinLnBrk="0" hangingPunct="1"/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eaLnBrk="1" fontAlgn="base" latinLnBrk="0" hangingPunct="1"/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  <a:endParaRPr lang="ru-RU" sz="800">
            <a:latin typeface="GHEA Grapalat" pitchFamily="50" charset="0"/>
          </a:endParaRPr>
        </a:p>
        <a:p>
          <a:pPr eaLnBrk="1" fontAlgn="base" latinLnBrk="0" hangingPunct="1"/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sz="800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յուրաքանչյուր աշխատանքային օրերին` ժամը 09:00-18:00 ընկած ժամանակահատվածում, ք.Երևան, Մամիկոնյանց 39ա հասցեում, դիմելով 010-20-17-32  հեռախոսահամարով:</a:t>
          </a:r>
          <a:endParaRPr lang="ru-RU" sz="8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latin typeface="GHEA Grapalat" pitchFamily="50" charset="0"/>
          </a:endParaRPr>
        </a:p>
        <a:p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</a:t>
          </a:r>
          <a:r>
            <a:rPr lang="ru-RU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/բարձրացնելով իր մասնակցության քարտը/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որը պետք է գերազանցի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մասնակիցների  կատարած նախորդ գնային հայտը` նվազագույնը հավելման (քայլի) չափով: Վ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որը սահմանված 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10 օրվա ընթացքում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հետագա վճարումները կատարելու դեպքում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նախավճարի հետ միասին հաշվարկվում է վճարման ենթակա գումարի մեջ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իսկ լոտի աճուրդը վերսկսվում է մեկնարկային գնից: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Եթե աճուրդում հաղթող համարված մասնակիցը սահմանված ժամկետում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հանձնարա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րա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գիր ստանալուց 30 րոպեի ընթացքում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վճարում է իր առաջարկած գնի առնվազն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3 տոկոսի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ապա նա ճանաչվում է աճուրդի հաղթող և ստորագրում է աճուրդի արդյունքների </a:t>
          </a:r>
          <a:r>
            <a:rPr lang="hy-AM" sz="800" b="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մասին արձանագրությունը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endParaRPr lang="ru-RU" sz="800">
            <a:latin typeface="GHEA Grapalat" pitchFamily="50" charset="0"/>
          </a:endParaRPr>
        </a:p>
        <a:p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  <a:endParaRPr lang="ru-RU" sz="800">
            <a:latin typeface="GHEA Grapalat" pitchFamily="50" charset="0"/>
          </a:endParaRPr>
        </a:p>
        <a:p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ru-RU" sz="8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8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	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 «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ՊՈԱԿ </a:t>
          </a:r>
          <a:endParaRPr lang="hy-AM" sz="800" b="1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endParaRPr lang="ru-RU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endParaRPr lang="ru-RU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19"/>
  <sheetViews>
    <sheetView tabSelected="1" zoomScale="95" zoomScaleNormal="95" workbookViewId="0">
      <selection activeCell="D7" sqref="D7:D8"/>
    </sheetView>
  </sheetViews>
  <sheetFormatPr defaultRowHeight="16.5" x14ac:dyDescent="0.3"/>
  <cols>
    <col min="1" max="1" width="3.85546875" style="1" customWidth="1"/>
    <col min="2" max="2" width="29.28515625" style="1" customWidth="1"/>
    <col min="3" max="3" width="10.28515625" style="1" customWidth="1"/>
    <col min="4" max="4" width="12.28515625" style="1" customWidth="1"/>
    <col min="5" max="5" width="10.85546875" style="1" customWidth="1"/>
    <col min="6" max="6" width="9.42578125" style="1" customWidth="1"/>
    <col min="7" max="7" width="12" style="1" customWidth="1"/>
    <col min="8" max="8" width="9.42578125" style="1" customWidth="1"/>
    <col min="9" max="9" width="12" style="1" customWidth="1"/>
    <col min="10" max="10" width="9.42578125" style="1" customWidth="1"/>
    <col min="11" max="11" width="12" style="1" customWidth="1"/>
    <col min="12" max="12" width="9.42578125" style="1" customWidth="1"/>
    <col min="13" max="16384" width="9.140625" style="1"/>
  </cols>
  <sheetData>
    <row r="7" spans="1:14" s="2" customFormat="1" ht="12.75" x14ac:dyDescent="0.25">
      <c r="A7" s="20" t="s">
        <v>0</v>
      </c>
      <c r="B7" s="20" t="s">
        <v>1</v>
      </c>
      <c r="C7" s="25" t="s">
        <v>4</v>
      </c>
      <c r="D7" s="25" t="s">
        <v>8</v>
      </c>
      <c r="E7" s="18" t="s">
        <v>9</v>
      </c>
      <c r="F7" s="19"/>
      <c r="G7" s="18" t="s">
        <v>10</v>
      </c>
      <c r="H7" s="19"/>
      <c r="I7" s="18" t="s">
        <v>11</v>
      </c>
      <c r="J7" s="19"/>
      <c r="K7" s="18" t="s">
        <v>12</v>
      </c>
      <c r="L7" s="19"/>
    </row>
    <row r="8" spans="1:14" s="2" customFormat="1" ht="28.5" customHeight="1" x14ac:dyDescent="0.25">
      <c r="A8" s="21"/>
      <c r="B8" s="24"/>
      <c r="C8" s="26"/>
      <c r="D8" s="27"/>
      <c r="E8" s="8" t="s">
        <v>2</v>
      </c>
      <c r="F8" s="8" t="s">
        <v>3</v>
      </c>
      <c r="G8" s="8" t="s">
        <v>2</v>
      </c>
      <c r="H8" s="8" t="s">
        <v>3</v>
      </c>
      <c r="I8" s="8" t="s">
        <v>2</v>
      </c>
      <c r="J8" s="8" t="s">
        <v>3</v>
      </c>
      <c r="K8" s="8" t="s">
        <v>2</v>
      </c>
      <c r="L8" s="8" t="s">
        <v>3</v>
      </c>
    </row>
    <row r="9" spans="1:14" s="7" customFormat="1" ht="15.75" customHeight="1" x14ac:dyDescent="0.25">
      <c r="A9" s="9">
        <v>1</v>
      </c>
      <c r="B9" s="11" t="s">
        <v>5</v>
      </c>
      <c r="C9" s="12">
        <v>1993</v>
      </c>
      <c r="D9" s="10">
        <v>72000</v>
      </c>
      <c r="E9" s="10">
        <v>72000</v>
      </c>
      <c r="F9" s="10">
        <f>ROUNDUP(E9*0.05,0)</f>
        <v>3600</v>
      </c>
      <c r="G9" s="10">
        <f>ROUNDUP(E9*0.8,0)</f>
        <v>57600</v>
      </c>
      <c r="H9" s="10">
        <f>ROUNDUP(G9*0.05,0)</f>
        <v>2880</v>
      </c>
      <c r="I9" s="10">
        <f>ROUNDUP(G9*0.8,0)</f>
        <v>46080</v>
      </c>
      <c r="J9" s="10">
        <f>ROUNDUP(I9*0.05,0)</f>
        <v>2304</v>
      </c>
      <c r="K9" s="10">
        <f>ROUNDUP(I9*0.8,0)</f>
        <v>36864</v>
      </c>
      <c r="L9" s="10">
        <f>ROUNDUP(K9*0.05,0)</f>
        <v>1844</v>
      </c>
      <c r="M9" s="6"/>
    </row>
    <row r="10" spans="1:14" s="7" customFormat="1" ht="15.75" customHeight="1" x14ac:dyDescent="0.25">
      <c r="A10" s="9">
        <v>2</v>
      </c>
      <c r="B10" s="11" t="s">
        <v>6</v>
      </c>
      <c r="C10" s="9">
        <v>1991</v>
      </c>
      <c r="D10" s="10">
        <v>65000</v>
      </c>
      <c r="E10" s="10">
        <v>65000</v>
      </c>
      <c r="F10" s="10">
        <f t="shared" ref="F10:F11" si="0">ROUNDUP(E10*0.05,0)</f>
        <v>3250</v>
      </c>
      <c r="G10" s="10">
        <f t="shared" ref="G10:G11" si="1">ROUNDUP(E10*0.8,0)</f>
        <v>52000</v>
      </c>
      <c r="H10" s="10">
        <f t="shared" ref="H10:H11" si="2">ROUNDUP(G10*0.05,0)</f>
        <v>2600</v>
      </c>
      <c r="I10" s="10">
        <f t="shared" ref="I10:I11" si="3">ROUNDUP(G10*0.8,0)</f>
        <v>41600</v>
      </c>
      <c r="J10" s="10">
        <f t="shared" ref="J10:J11" si="4">ROUNDUP(I10*0.05,0)</f>
        <v>2080</v>
      </c>
      <c r="K10" s="10">
        <f t="shared" ref="K10:K11" si="5">ROUNDUP(I10*0.8,0)</f>
        <v>33280</v>
      </c>
      <c r="L10" s="10">
        <f t="shared" ref="L10:L11" si="6">ROUNDUP(K10*0.05,0)</f>
        <v>1664</v>
      </c>
      <c r="M10" s="6"/>
    </row>
    <row r="11" spans="1:14" s="7" customFormat="1" ht="15.75" customHeight="1" x14ac:dyDescent="0.25">
      <c r="A11" s="9">
        <v>3</v>
      </c>
      <c r="B11" s="11" t="s">
        <v>7</v>
      </c>
      <c r="C11" s="9">
        <v>1990</v>
      </c>
      <c r="D11" s="10">
        <v>36000</v>
      </c>
      <c r="E11" s="10">
        <v>36000</v>
      </c>
      <c r="F11" s="10">
        <f t="shared" si="0"/>
        <v>1800</v>
      </c>
      <c r="G11" s="10">
        <f t="shared" si="1"/>
        <v>28800</v>
      </c>
      <c r="H11" s="10">
        <f t="shared" si="2"/>
        <v>1440</v>
      </c>
      <c r="I11" s="10">
        <f t="shared" si="3"/>
        <v>23040</v>
      </c>
      <c r="J11" s="10">
        <f t="shared" si="4"/>
        <v>1152</v>
      </c>
      <c r="K11" s="10">
        <f t="shared" si="5"/>
        <v>18432</v>
      </c>
      <c r="L11" s="10">
        <f t="shared" si="6"/>
        <v>922</v>
      </c>
      <c r="M11" s="6"/>
    </row>
    <row r="12" spans="1:14" s="7" customFormat="1" ht="13.5" x14ac:dyDescent="0.25">
      <c r="A12" s="3"/>
      <c r="B12" s="4"/>
      <c r="C12" s="5"/>
      <c r="D12" s="3"/>
      <c r="E12" s="5"/>
      <c r="F12" s="3"/>
      <c r="G12" s="3"/>
      <c r="H12" s="3"/>
      <c r="I12" s="3"/>
      <c r="J12" s="3"/>
      <c r="K12" s="3"/>
      <c r="L12" s="3"/>
      <c r="M12" s="6"/>
      <c r="N12" s="6"/>
    </row>
    <row r="13" spans="1:14" s="2" customFormat="1" ht="12.75" x14ac:dyDescent="0.25">
      <c r="A13" s="20" t="s">
        <v>0</v>
      </c>
      <c r="B13" s="22" t="s">
        <v>1</v>
      </c>
      <c r="C13" s="18" t="s">
        <v>13</v>
      </c>
      <c r="D13" s="19"/>
      <c r="E13" s="18" t="s">
        <v>14</v>
      </c>
      <c r="F13" s="19"/>
      <c r="G13" s="18" t="s">
        <v>15</v>
      </c>
      <c r="H13" s="19"/>
      <c r="I13" s="18" t="s">
        <v>16</v>
      </c>
      <c r="J13" s="19"/>
    </row>
    <row r="14" spans="1:14" s="2" customFormat="1" ht="18" x14ac:dyDescent="0.25">
      <c r="A14" s="21"/>
      <c r="B14" s="23"/>
      <c r="C14" s="8" t="s">
        <v>2</v>
      </c>
      <c r="D14" s="8" t="s">
        <v>3</v>
      </c>
      <c r="E14" s="8" t="s">
        <v>2</v>
      </c>
      <c r="F14" s="8" t="s">
        <v>3</v>
      </c>
      <c r="G14" s="8" t="s">
        <v>2</v>
      </c>
      <c r="H14" s="8" t="s">
        <v>3</v>
      </c>
      <c r="I14" s="8" t="s">
        <v>2</v>
      </c>
      <c r="J14" s="8" t="s">
        <v>3</v>
      </c>
    </row>
    <row r="15" spans="1:14" s="7" customFormat="1" ht="15.75" customHeight="1" x14ac:dyDescent="0.25">
      <c r="A15" s="10">
        <v>1</v>
      </c>
      <c r="B15" s="11" t="s">
        <v>5</v>
      </c>
      <c r="C15" s="10">
        <f>ROUNDUP(K9*0.8,0)</f>
        <v>29492</v>
      </c>
      <c r="D15" s="10">
        <f>ROUNDUP(C15*0.05,0)</f>
        <v>1475</v>
      </c>
      <c r="E15" s="9">
        <f>ROUNDUP(C15*0.8,0)</f>
        <v>23594</v>
      </c>
      <c r="F15" s="10">
        <f>ROUNDUP(E15*0.05,0)</f>
        <v>1180</v>
      </c>
      <c r="G15" s="10">
        <f>ROUNDUP(E15*0.8,0)</f>
        <v>18876</v>
      </c>
      <c r="H15" s="10">
        <f>ROUNDUP(G15*0.05,0)</f>
        <v>944</v>
      </c>
      <c r="I15" s="10">
        <f>ROUNDUP(G15*0.8,0)</f>
        <v>15101</v>
      </c>
      <c r="J15" s="10">
        <f>ROUNDUP(I15*0.05,0)</f>
        <v>756</v>
      </c>
    </row>
    <row r="16" spans="1:14" s="7" customFormat="1" ht="15.75" customHeight="1" x14ac:dyDescent="0.25">
      <c r="A16" s="10">
        <v>2</v>
      </c>
      <c r="B16" s="11" t="s">
        <v>6</v>
      </c>
      <c r="C16" s="10">
        <f t="shared" ref="C16:C17" si="7">ROUNDUP(K10*0.8,0)</f>
        <v>26624</v>
      </c>
      <c r="D16" s="10">
        <f t="shared" ref="D16:D17" si="8">ROUNDUP(C16*0.05,0)</f>
        <v>1332</v>
      </c>
      <c r="E16" s="9">
        <f t="shared" ref="E16:E17" si="9">ROUNDUP(C16*0.8,0)</f>
        <v>21300</v>
      </c>
      <c r="F16" s="10">
        <f t="shared" ref="F16:F17" si="10">ROUNDUP(E16*0.05,0)</f>
        <v>1065</v>
      </c>
      <c r="G16" s="10">
        <f t="shared" ref="G16:G17" si="11">ROUNDUP(E16*0.8,0)</f>
        <v>17040</v>
      </c>
      <c r="H16" s="10">
        <f t="shared" ref="H16:H17" si="12">ROUNDUP(G16*0.05,0)</f>
        <v>852</v>
      </c>
      <c r="I16" s="10">
        <f t="shared" ref="I16:I17" si="13">ROUNDUP(G16*0.8,0)</f>
        <v>13632</v>
      </c>
      <c r="J16" s="10">
        <f t="shared" ref="J16:J17" si="14">ROUNDUP(I16*0.05,0)</f>
        <v>682</v>
      </c>
    </row>
    <row r="17" spans="1:10" s="7" customFormat="1" ht="15.75" customHeight="1" x14ac:dyDescent="0.25">
      <c r="A17" s="10">
        <v>3</v>
      </c>
      <c r="B17" s="11" t="s">
        <v>7</v>
      </c>
      <c r="C17" s="10">
        <f t="shared" si="7"/>
        <v>14746</v>
      </c>
      <c r="D17" s="10">
        <f t="shared" si="8"/>
        <v>738</v>
      </c>
      <c r="E17" s="9">
        <f t="shared" si="9"/>
        <v>11797</v>
      </c>
      <c r="F17" s="10">
        <f t="shared" si="10"/>
        <v>590</v>
      </c>
      <c r="G17" s="10">
        <f t="shared" si="11"/>
        <v>9438</v>
      </c>
      <c r="H17" s="10">
        <f t="shared" si="12"/>
        <v>472</v>
      </c>
      <c r="I17" s="10">
        <f t="shared" si="13"/>
        <v>7551</v>
      </c>
      <c r="J17" s="10">
        <f t="shared" si="14"/>
        <v>378</v>
      </c>
    </row>
    <row r="18" spans="1:10" s="7" customFormat="1" ht="12.75" customHeight="1" x14ac:dyDescent="0.3">
      <c r="A18" s="14" t="s">
        <v>17</v>
      </c>
      <c r="B18" s="15"/>
      <c r="C18" s="3"/>
      <c r="D18" s="3"/>
      <c r="E18" s="13"/>
      <c r="F18" s="3"/>
      <c r="G18" s="3"/>
      <c r="H18" s="3"/>
      <c r="I18" s="3"/>
      <c r="J18" s="3"/>
    </row>
    <row r="19" spans="1:10" s="7" customFormat="1" ht="12.75" customHeight="1" x14ac:dyDescent="0.25">
      <c r="A19" s="16" t="s">
        <v>18</v>
      </c>
      <c r="B19" s="17" t="s">
        <v>19</v>
      </c>
      <c r="C19" s="3"/>
      <c r="D19" s="3"/>
      <c r="E19" s="13"/>
      <c r="F19" s="3"/>
      <c r="G19" s="3"/>
      <c r="H19" s="3"/>
      <c r="I19" s="3"/>
      <c r="J19" s="3"/>
    </row>
  </sheetData>
  <mergeCells count="14">
    <mergeCell ref="G7:H7"/>
    <mergeCell ref="I7:J7"/>
    <mergeCell ref="K7:L7"/>
    <mergeCell ref="A13:A14"/>
    <mergeCell ref="B13:B14"/>
    <mergeCell ref="C13:D13"/>
    <mergeCell ref="E13:F13"/>
    <mergeCell ref="G13:H13"/>
    <mergeCell ref="I13:J13"/>
    <mergeCell ref="A7:A8"/>
    <mergeCell ref="B7:B8"/>
    <mergeCell ref="C7:C8"/>
    <mergeCell ref="D7:D8"/>
    <mergeCell ref="E7:F7"/>
  </mergeCells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130" zoomScaleNormal="130" workbookViewId="0">
      <selection activeCell="J24" sqref="J24"/>
    </sheetView>
  </sheetViews>
  <sheetFormatPr defaultRowHeight="15" x14ac:dyDescent="0.25"/>
  <sheetData/>
  <pageMargins left="0" right="0" top="0.74803149606299213" bottom="0.74803149606299213" header="0.31496062992125984" footer="0.31496062992125984"/>
  <pageSetup paperSize="9" orientation="landscape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2018-02-20T05:03:05Z</cp:lastPrinted>
  <dcterms:created xsi:type="dcterms:W3CDTF">2012-09-27T09:10:38Z</dcterms:created>
  <dcterms:modified xsi:type="dcterms:W3CDTF">2018-02-20T10:20:18Z</dcterms:modified>
</cp:coreProperties>
</file>