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yane Petrosyan\Desktop\"/>
    </mc:Choice>
  </mc:AlternateContent>
  <bookViews>
    <workbookView xWindow="0" yWindow="0" windowWidth="24000" windowHeight="9735"/>
  </bookViews>
  <sheets>
    <sheet name="Հայտարարություն" sheetId="4" r:id="rId1"/>
  </sheets>
  <calcPr calcId="152511"/>
</workbook>
</file>

<file path=xl/calcChain.xml><?xml version="1.0" encoding="utf-8"?>
<calcChain xmlns="http://schemas.openxmlformats.org/spreadsheetml/2006/main">
  <c r="G161" i="4" l="1"/>
  <c r="F144" i="4"/>
  <c r="L4" i="4" l="1"/>
  <c r="L5" i="4"/>
  <c r="L6" i="4"/>
  <c r="L7" i="4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55" i="4"/>
  <c r="L56" i="4"/>
  <c r="L57" i="4"/>
  <c r="L58" i="4"/>
  <c r="L59" i="4"/>
  <c r="L60" i="4"/>
  <c r="L61" i="4"/>
  <c r="L62" i="4"/>
  <c r="L63" i="4"/>
  <c r="L64" i="4"/>
  <c r="L65" i="4"/>
  <c r="L66" i="4"/>
  <c r="L67" i="4"/>
  <c r="L68" i="4"/>
  <c r="L69" i="4"/>
  <c r="L70" i="4"/>
  <c r="L71" i="4"/>
  <c r="L72" i="4"/>
  <c r="L73" i="4"/>
  <c r="L74" i="4"/>
  <c r="L75" i="4"/>
  <c r="L76" i="4"/>
  <c r="L77" i="4"/>
  <c r="L3" i="4"/>
  <c r="O3" i="4"/>
  <c r="K3" i="4"/>
  <c r="O77" i="4" l="1"/>
  <c r="K77" i="4"/>
  <c r="O76" i="4"/>
  <c r="K76" i="4"/>
  <c r="O75" i="4"/>
  <c r="K75" i="4"/>
  <c r="O74" i="4"/>
  <c r="K74" i="4"/>
  <c r="O73" i="4"/>
  <c r="K73" i="4"/>
  <c r="O72" i="4"/>
  <c r="K72" i="4"/>
  <c r="O71" i="4"/>
  <c r="K71" i="4"/>
  <c r="O70" i="4"/>
  <c r="K70" i="4"/>
  <c r="O69" i="4"/>
  <c r="K69" i="4"/>
  <c r="O68" i="4"/>
  <c r="K68" i="4"/>
  <c r="O67" i="4"/>
  <c r="K67" i="4"/>
  <c r="O66" i="4"/>
  <c r="K66" i="4"/>
  <c r="O65" i="4"/>
  <c r="K65" i="4"/>
  <c r="O64" i="4"/>
  <c r="K64" i="4"/>
  <c r="O63" i="4"/>
  <c r="K63" i="4"/>
  <c r="O62" i="4"/>
  <c r="K62" i="4"/>
  <c r="O61" i="4"/>
  <c r="K61" i="4"/>
  <c r="O60" i="4"/>
  <c r="K60" i="4"/>
  <c r="O59" i="4"/>
  <c r="K59" i="4"/>
  <c r="O58" i="4"/>
  <c r="K58" i="4"/>
  <c r="O57" i="4"/>
  <c r="K57" i="4"/>
  <c r="O56" i="4"/>
  <c r="K56" i="4"/>
  <c r="O55" i="4"/>
  <c r="K55" i="4"/>
  <c r="O54" i="4"/>
  <c r="K54" i="4"/>
  <c r="O53" i="4"/>
  <c r="K53" i="4"/>
  <c r="O52" i="4"/>
  <c r="K52" i="4"/>
  <c r="O51" i="4"/>
  <c r="K51" i="4"/>
  <c r="O50" i="4"/>
  <c r="K50" i="4"/>
  <c r="O49" i="4"/>
  <c r="K49" i="4"/>
  <c r="O48" i="4"/>
  <c r="K48" i="4"/>
  <c r="O47" i="4"/>
  <c r="K47" i="4"/>
  <c r="O46" i="4"/>
  <c r="K46" i="4"/>
  <c r="O45" i="4"/>
  <c r="K45" i="4"/>
  <c r="O44" i="4"/>
  <c r="K44" i="4"/>
  <c r="O43" i="4"/>
  <c r="K43" i="4"/>
  <c r="O42" i="4"/>
  <c r="K42" i="4"/>
  <c r="O41" i="4"/>
  <c r="K41" i="4"/>
  <c r="O40" i="4"/>
  <c r="K40" i="4"/>
  <c r="O39" i="4"/>
  <c r="K39" i="4"/>
  <c r="O38" i="4"/>
  <c r="K38" i="4"/>
  <c r="O37" i="4"/>
  <c r="K37" i="4"/>
  <c r="O36" i="4"/>
  <c r="K36" i="4"/>
  <c r="O35" i="4"/>
  <c r="K35" i="4"/>
  <c r="O34" i="4"/>
  <c r="K34" i="4"/>
  <c r="O33" i="4"/>
  <c r="K33" i="4"/>
  <c r="O32" i="4"/>
  <c r="K32" i="4"/>
  <c r="O31" i="4"/>
  <c r="K31" i="4"/>
  <c r="O30" i="4"/>
  <c r="K30" i="4"/>
  <c r="O29" i="4"/>
  <c r="K29" i="4"/>
  <c r="O28" i="4"/>
  <c r="K28" i="4"/>
  <c r="O27" i="4"/>
  <c r="K27" i="4"/>
  <c r="O26" i="4"/>
  <c r="K26" i="4"/>
  <c r="O25" i="4"/>
  <c r="K25" i="4"/>
  <c r="O24" i="4"/>
  <c r="K24" i="4"/>
  <c r="O23" i="4"/>
  <c r="K23" i="4"/>
  <c r="O22" i="4"/>
  <c r="K22" i="4"/>
  <c r="O21" i="4"/>
  <c r="K21" i="4"/>
  <c r="O20" i="4"/>
  <c r="K20" i="4"/>
  <c r="O19" i="4"/>
  <c r="K19" i="4"/>
  <c r="O18" i="4"/>
  <c r="K18" i="4"/>
  <c r="O17" i="4"/>
  <c r="K17" i="4"/>
  <c r="O16" i="4"/>
  <c r="K16" i="4"/>
  <c r="O15" i="4"/>
  <c r="K15" i="4"/>
  <c r="O14" i="4"/>
  <c r="K14" i="4"/>
  <c r="O13" i="4"/>
  <c r="K13" i="4"/>
  <c r="O12" i="4"/>
  <c r="K12" i="4"/>
  <c r="O11" i="4"/>
  <c r="K11" i="4"/>
  <c r="O10" i="4"/>
  <c r="K10" i="4"/>
  <c r="O9" i="4"/>
  <c r="K9" i="4"/>
  <c r="O8" i="4"/>
  <c r="K8" i="4"/>
  <c r="O7" i="4"/>
  <c r="K7" i="4"/>
  <c r="O6" i="4"/>
  <c r="K6" i="4"/>
  <c r="O5" i="4"/>
  <c r="K5" i="4"/>
  <c r="O4" i="4"/>
  <c r="K4" i="4"/>
</calcChain>
</file>

<file path=xl/sharedStrings.xml><?xml version="1.0" encoding="utf-8"?>
<sst xmlns="http://schemas.openxmlformats.org/spreadsheetml/2006/main" count="354" uniqueCount="92">
  <si>
    <t>Հ/Հ</t>
  </si>
  <si>
    <t>Գույքի անվանումը</t>
  </si>
  <si>
    <t>Գույքի տեխնիկական վիճակը</t>
  </si>
  <si>
    <t xml:space="preserve">Լոտի հերթական համարը </t>
  </si>
  <si>
    <t>Մասնակցության վճարը /դրամ/</t>
  </si>
  <si>
    <t>Թողարկման տարեթիվը</t>
  </si>
  <si>
    <t>Սառնարան  «Զիլ»</t>
  </si>
  <si>
    <t>Սառնարան «Սնեժինկա»</t>
  </si>
  <si>
    <t>Դոլար ստուգող սարք</t>
  </si>
  <si>
    <t>Cisco 878 - K9 (G.SHDSL Secunty Router)  ռաութեր</t>
  </si>
  <si>
    <t>Cisco 878 - K9 (G.SHDSL Secunty Router) ռաութեր</t>
  </si>
  <si>
    <t>Cisco 878-K9 ռաութեր</t>
  </si>
  <si>
    <t>DVD G-HANZ 350</t>
  </si>
  <si>
    <t>Բջջային հեռախոս Nokia</t>
  </si>
  <si>
    <t>Կերխեր էլ.ավել</t>
  </si>
  <si>
    <t>Համակարգիչ Core 2 Quad</t>
  </si>
  <si>
    <t>Համակարգիչ Dell DCNE</t>
  </si>
  <si>
    <t>Համակարգիչ Dell</t>
  </si>
  <si>
    <t>Համակարգիչ        PIV C_2Duo E 7300</t>
  </si>
  <si>
    <t>Համակարգիչ E4500</t>
  </si>
  <si>
    <t>Մոնիտոր Benq 17 դույմ</t>
  </si>
  <si>
    <t>Մոնիտոր DELL 15 դույմ</t>
  </si>
  <si>
    <t>Մոնիտոր Dell 15 դույմ</t>
  </si>
  <si>
    <t>Մոնիտոր Dell 17 դույմ</t>
  </si>
  <si>
    <t>Ջրի սարք Nobel</t>
  </si>
  <si>
    <t>Սառնարան «Արագած»</t>
  </si>
  <si>
    <t>Սերվեր Server Netfiniti 3000</t>
  </si>
  <si>
    <t>Տորշեր հատակի Drexel</t>
  </si>
  <si>
    <t>Տորշեր սեղանի</t>
  </si>
  <si>
    <t>Օդորակիչ Vestel</t>
  </si>
  <si>
    <t>Տպիչ HP 1005</t>
  </si>
  <si>
    <t>Աշխատող</t>
  </si>
  <si>
    <t>Աշխատող ֆրիոնի պակաս</t>
  </si>
  <si>
    <t>Աշխատող, լազերային գլխիկը վնասված է</t>
  </si>
  <si>
    <t>Աշխատող, մարտկոցը չի աշխատում</t>
  </si>
  <si>
    <t>Հոսանքի սնուցման սարքը բացակայում է, հնարավոր չէ վիճակը գնահատել</t>
  </si>
  <si>
    <t>Աշխատող, որոշակի տեխնիկական խնդիրներ</t>
  </si>
  <si>
    <t>Մեխանիկական թերություններ</t>
  </si>
  <si>
    <t>ֆրիոնի պակաս, հնարավոր չէ վիճակը գնահատել</t>
  </si>
  <si>
    <t>Սնուցման բլոկը չի աշխատում</t>
  </si>
  <si>
    <t>Բջջային հեռախոս Nokia  1112</t>
  </si>
  <si>
    <t>Դյուրակիր համակարգիչ Compaq Armada E500</t>
  </si>
  <si>
    <t>Դյուրակիր համակարգիչ Dell Inspiron 9200</t>
  </si>
  <si>
    <t>Դյուրակիր համակարգիչ HP Compaq 8710pT9300</t>
  </si>
  <si>
    <t>Դյուրակիր համակարգիչ HP omni</t>
  </si>
  <si>
    <t>Դյուրակիր համակարգիչ IBM Think Pad A31</t>
  </si>
  <si>
    <t>Դյուրակիր համակարգիչ Sony Vaio</t>
  </si>
  <si>
    <t>Դրամ հաշվող մեքենա Magner 35</t>
  </si>
  <si>
    <t>Թվային ֆոտոապարատ D-Link,DSC-350</t>
  </si>
  <si>
    <t>Համակարգիչ Acer Intel P-IV650</t>
  </si>
  <si>
    <t>Համակարգիչ Case/MBIntel G3IPR/CPUE4500</t>
  </si>
  <si>
    <t>Համակարգիչ Dual Core,E5300, 1GB Ram</t>
  </si>
  <si>
    <t>Համակարգիչ Dual Core, E5300, 1GB Ram</t>
  </si>
  <si>
    <t>Համակարգիչ Dual Core, E5300, 1,5 GB Ram</t>
  </si>
  <si>
    <t>Մոնիտոր 17 LCDDell 1703 FP 17 դույմ</t>
  </si>
  <si>
    <t>Մոնիտոր Dell UltraSharp 1704FPV</t>
  </si>
  <si>
    <t>Մոնիտոր Samsung 720n 17 դույմ</t>
  </si>
  <si>
    <t>Մոնիտոր, Samsung 720 17 դույմ</t>
  </si>
  <si>
    <t>Մոնիտոր, Samsung,740n  17 դույմ</t>
  </si>
  <si>
    <t>Մոնիտոր, Samsung, 740n  17 դույմ</t>
  </si>
  <si>
    <t>Սերվեր DELL R200 Dual Coreb Pentium E2180</t>
  </si>
  <si>
    <t>Սերվեր IBM,Xeon DP-2.67,512 RAM</t>
  </si>
  <si>
    <t>Պլազ.հեռուստացույց Super General</t>
  </si>
  <si>
    <t>Աշխատող, ֆրիոնի պակաս</t>
  </si>
  <si>
    <t>Գույքի մեկնարկային գինը (դրամ)</t>
  </si>
  <si>
    <t>Նախավճարը (դրամ)</t>
  </si>
  <si>
    <t>Գույքի գտնվելու վայրը</t>
  </si>
  <si>
    <t xml:space="preserve">ք.Երևան , Մազմանյան 5 </t>
  </si>
  <si>
    <t>Գույքի արժեքի որոշման հետ կապված վճարը               (ներառյալ ԱԱՀ) (դրամ)</t>
  </si>
  <si>
    <t>Գույքի գնահատված արժեքը 03.09.2018թ դրությամբ (դրամ)</t>
  </si>
  <si>
    <t>Նախավճարի անդորրագրի նմուշ</t>
  </si>
  <si>
    <t>ԱՆԴՈՐՐԱԳԻՐ N 999</t>
  </si>
  <si>
    <t>10/12/2018</t>
  </si>
  <si>
    <t>ՎՃԱՐՈՂ</t>
  </si>
  <si>
    <t>Անուն Ազգանուն</t>
  </si>
  <si>
    <t>Հեռախոսի համարը</t>
  </si>
  <si>
    <t>ԴԵԲԵՏ</t>
  </si>
  <si>
    <t>Գումար</t>
  </si>
  <si>
    <r>
      <t>Բանկ՝ «</t>
    </r>
    <r>
      <rPr>
        <b/>
        <i/>
        <sz val="8"/>
        <rFont val="GHEA Grapalat"/>
        <family val="3"/>
      </rPr>
      <t>բանկի անվանումը</t>
    </r>
    <r>
      <rPr>
        <sz val="8"/>
        <rFont val="GHEA Grapalat"/>
        <family val="3"/>
      </rPr>
      <t>»</t>
    </r>
  </si>
  <si>
    <t>գումարը թվերով</t>
  </si>
  <si>
    <r>
      <t xml:space="preserve">Սոցապ N </t>
    </r>
    <r>
      <rPr>
        <b/>
        <i/>
        <sz val="8"/>
        <rFont val="GHEA Grapalat"/>
        <family val="3"/>
      </rPr>
      <t>սոցապ.համար</t>
    </r>
  </si>
  <si>
    <t>ԿՐԵԴԻՏ</t>
  </si>
  <si>
    <t>AMD</t>
  </si>
  <si>
    <t>ՍՏԱՑՈՂ՝  ԱՃՈւՐԴԻ ԿԵՆՏՐՈՆ ՊՈԱԿ</t>
  </si>
  <si>
    <r>
      <t xml:space="preserve">Գումարը տառերով՝     </t>
    </r>
    <r>
      <rPr>
        <b/>
        <i/>
        <sz val="8"/>
        <rFont val="GHEA Grapalat"/>
        <family val="3"/>
      </rPr>
      <t>DDDDDDDDDDDDDDDDD</t>
    </r>
    <r>
      <rPr>
        <sz val="8"/>
        <rFont val="GHEA Grapalat"/>
        <family val="3"/>
      </rPr>
      <t xml:space="preserve"> դրամ</t>
    </r>
  </si>
  <si>
    <t>Վճարման նպատակը՝</t>
  </si>
  <si>
    <t xml:space="preserve">Աճուրդի նախավճար, հրաման՝ </t>
  </si>
  <si>
    <t>Մասնակցության վճարի անդորրագրի նմուշ</t>
  </si>
  <si>
    <t xml:space="preserve">Աճուրդի մասնակցության վճար, հրաման ՝ </t>
  </si>
  <si>
    <t>Օտարման մասին որոշման (հրամանի) համարը և ամսաթիվը</t>
  </si>
  <si>
    <t xml:space="preserve">N 106-Ա 15.10.18թ. </t>
  </si>
  <si>
    <t>,  լոտ N (նախընտրած լոտի համարը)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</si>
</sst>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GHEA Grapalat"/>
      <family val="2"/>
      <charset val="1"/>
    </font>
    <font>
      <b/>
      <sz val="8"/>
      <name val="GHEA Grapalat"/>
      <family val="3"/>
    </font>
    <font>
      <sz val="11"/>
      <color theme="1"/>
      <name val="Calibri"/>
      <family val="2"/>
      <charset val="204"/>
      <scheme val="minor"/>
    </font>
    <font>
      <sz val="8"/>
      <name val="GHEA Grapalat"/>
      <family val="3"/>
    </font>
    <font>
      <sz val="11"/>
      <name val="GHEA Grapalat"/>
      <family val="3"/>
    </font>
    <font>
      <b/>
      <sz val="10"/>
      <name val="GHEA Grapalat"/>
      <family val="3"/>
    </font>
    <font>
      <b/>
      <sz val="6"/>
      <name val="GHEA Grapalat"/>
      <family val="3"/>
    </font>
    <font>
      <b/>
      <i/>
      <sz val="8"/>
      <name val="GHEA Grapalat"/>
      <family val="3"/>
    </font>
    <font>
      <sz val="8"/>
      <color theme="1"/>
      <name val="GHEA Grapalat"/>
      <family val="3"/>
    </font>
    <font>
      <sz val="7"/>
      <name val="GHEA Grapalat"/>
      <family val="3"/>
    </font>
    <font>
      <b/>
      <i/>
      <sz val="7"/>
      <name val="GHEA Grapalat"/>
      <family val="3"/>
    </font>
    <font>
      <sz val="9"/>
      <name val="GHEA Grapalat"/>
      <family val="3"/>
    </font>
    <font>
      <b/>
      <i/>
      <sz val="9"/>
      <name val="GHEA Grapalat"/>
      <family val="3"/>
    </font>
    <font>
      <sz val="10"/>
      <name val="GHEA Grapalat"/>
      <family val="3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06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/>
    <xf numFmtId="0" fontId="5" fillId="0" borderId="0" xfId="0" applyFont="1"/>
    <xf numFmtId="0" fontId="7" fillId="0" borderId="0" xfId="0" applyFont="1"/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49" fontId="7" fillId="0" borderId="0" xfId="0" applyNumberFormat="1" applyFont="1" applyAlignment="1">
      <alignment wrapText="1"/>
    </xf>
    <xf numFmtId="0" fontId="5" fillId="0" borderId="0" xfId="0" applyFont="1" applyBorder="1"/>
    <xf numFmtId="9" fontId="6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4" fillId="0" borderId="0" xfId="0" applyFont="1" applyBorder="1"/>
    <xf numFmtId="0" fontId="7" fillId="0" borderId="0" xfId="0" applyFont="1" applyBorder="1"/>
    <xf numFmtId="0" fontId="7" fillId="0" borderId="4" xfId="0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top" wrapText="1"/>
    </xf>
    <xf numFmtId="0" fontId="8" fillId="0" borderId="0" xfId="0" applyFont="1" applyBorder="1"/>
    <xf numFmtId="0" fontId="9" fillId="0" borderId="5" xfId="0" applyFont="1" applyBorder="1" applyAlignment="1"/>
    <xf numFmtId="0" fontId="9" fillId="0" borderId="7" xfId="0" applyFont="1" applyBorder="1" applyAlignment="1"/>
    <xf numFmtId="0" fontId="5" fillId="0" borderId="0" xfId="0" applyFont="1" applyAlignment="1"/>
    <xf numFmtId="0" fontId="5" fillId="0" borderId="0" xfId="0" applyFont="1" applyFill="1" applyAlignment="1"/>
    <xf numFmtId="0" fontId="4" fillId="0" borderId="8" xfId="0" applyFont="1" applyBorder="1" applyAlignment="1"/>
    <xf numFmtId="0" fontId="4" fillId="0" borderId="9" xfId="0" applyFont="1" applyBorder="1" applyAlignment="1"/>
    <xf numFmtId="0" fontId="4" fillId="0" borderId="0" xfId="0" applyFont="1" applyBorder="1" applyAlignment="1"/>
    <xf numFmtId="0" fontId="8" fillId="0" borderId="0" xfId="0" applyFont="1" applyBorder="1" applyAlignment="1"/>
    <xf numFmtId="0" fontId="4" fillId="0" borderId="0" xfId="0" applyFont="1" applyBorder="1" applyAlignment="1">
      <alignment horizontal="left"/>
    </xf>
    <xf numFmtId="0" fontId="10" fillId="0" borderId="3" xfId="0" applyFont="1" applyBorder="1" applyAlignment="1"/>
    <xf numFmtId="0" fontId="10" fillId="0" borderId="4" xfId="0" applyFont="1" applyBorder="1" applyAlignment="1"/>
    <xf numFmtId="0" fontId="4" fillId="0" borderId="0" xfId="0" applyFont="1" applyBorder="1" applyAlignment="1">
      <alignment horizontal="center"/>
    </xf>
    <xf numFmtId="0" fontId="4" fillId="0" borderId="8" xfId="0" applyFont="1" applyBorder="1" applyAlignment="1">
      <alignment vertical="top"/>
    </xf>
    <xf numFmtId="0" fontId="4" fillId="0" borderId="6" xfId="0" applyFont="1" applyBorder="1" applyAlignment="1">
      <alignment vertical="top"/>
    </xf>
    <xf numFmtId="0" fontId="6" fillId="0" borderId="5" xfId="0" applyFont="1" applyBorder="1" applyAlignment="1">
      <alignment horizontal="center" vertical="top"/>
    </xf>
    <xf numFmtId="0" fontId="4" fillId="0" borderId="9" xfId="0" applyFont="1" applyBorder="1" applyAlignment="1">
      <alignment vertical="top"/>
    </xf>
    <xf numFmtId="0" fontId="5" fillId="0" borderId="0" xfId="0" applyFont="1" applyAlignment="1">
      <alignment vertical="top"/>
    </xf>
    <xf numFmtId="0" fontId="5" fillId="0" borderId="0" xfId="0" applyFont="1" applyFill="1" applyAlignment="1">
      <alignment vertical="top"/>
    </xf>
    <xf numFmtId="0" fontId="4" fillId="0" borderId="11" xfId="0" applyFont="1" applyBorder="1" applyAlignment="1">
      <alignment vertical="top"/>
    </xf>
    <xf numFmtId="0" fontId="4" fillId="0" borderId="12" xfId="0" applyFont="1" applyBorder="1" applyAlignment="1">
      <alignment vertical="top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vertical="top"/>
    </xf>
    <xf numFmtId="0" fontId="4" fillId="0" borderId="7" xfId="0" applyFont="1" applyBorder="1" applyAlignment="1">
      <alignment vertical="top"/>
    </xf>
    <xf numFmtId="0" fontId="12" fillId="0" borderId="8" xfId="0" applyFont="1" applyBorder="1" applyAlignment="1">
      <alignment vertical="top"/>
    </xf>
    <xf numFmtId="0" fontId="12" fillId="0" borderId="0" xfId="0" applyFont="1" applyBorder="1" applyAlignment="1">
      <alignment horizontal="left" vertical="top"/>
    </xf>
    <xf numFmtId="0" fontId="12" fillId="0" borderId="0" xfId="0" applyFont="1" applyBorder="1" applyAlignment="1">
      <alignment vertical="top"/>
    </xf>
    <xf numFmtId="0" fontId="12" fillId="0" borderId="9" xfId="0" applyFont="1" applyBorder="1" applyAlignment="1">
      <alignment vertical="top"/>
    </xf>
    <xf numFmtId="0" fontId="13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14" fillId="0" borderId="0" xfId="0" applyFont="1" applyBorder="1" applyAlignment="1">
      <alignment vertical="top"/>
    </xf>
    <xf numFmtId="0" fontId="9" fillId="0" borderId="12" xfId="0" applyFont="1" applyBorder="1" applyAlignment="1">
      <alignment vertical="top"/>
    </xf>
    <xf numFmtId="0" fontId="9" fillId="0" borderId="11" xfId="0" applyFont="1" applyBorder="1" applyAlignment="1">
      <alignment vertical="top"/>
    </xf>
    <xf numFmtId="0" fontId="9" fillId="0" borderId="13" xfId="0" applyFont="1" applyBorder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Fill="1" applyAlignment="1">
      <alignment vertical="top"/>
    </xf>
    <xf numFmtId="0" fontId="4" fillId="0" borderId="5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10" fillId="0" borderId="3" xfId="0" applyFont="1" applyBorder="1" applyAlignment="1">
      <alignment vertical="top"/>
    </xf>
    <xf numFmtId="0" fontId="10" fillId="0" borderId="4" xfId="0" applyFont="1" applyBorder="1" applyAlignment="1">
      <alignment vertical="top"/>
    </xf>
    <xf numFmtId="0" fontId="4" fillId="0" borderId="0" xfId="0" applyFont="1" applyBorder="1" applyAlignment="1">
      <alignment horizontal="center" vertical="top"/>
    </xf>
    <xf numFmtId="0" fontId="4" fillId="0" borderId="13" xfId="0" applyFont="1" applyBorder="1" applyAlignment="1">
      <alignment vertical="top"/>
    </xf>
    <xf numFmtId="49" fontId="7" fillId="0" borderId="1" xfId="0" applyNumberFormat="1" applyFont="1" applyBorder="1" applyAlignment="1">
      <alignment vertical="top"/>
    </xf>
    <xf numFmtId="49" fontId="7" fillId="0" borderId="1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4" fillId="0" borderId="6" xfId="0" applyFont="1" applyBorder="1" applyAlignment="1">
      <alignment vertical="top"/>
    </xf>
    <xf numFmtId="0" fontId="5" fillId="0" borderId="0" xfId="0" applyFont="1" applyAlignment="1">
      <alignment vertical="top"/>
    </xf>
    <xf numFmtId="0" fontId="4" fillId="0" borderId="11" xfId="0" applyFont="1" applyBorder="1" applyAlignment="1">
      <alignment vertical="top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vertical="top"/>
    </xf>
    <xf numFmtId="0" fontId="12" fillId="0" borderId="0" xfId="0" applyFont="1" applyBorder="1" applyAlignment="1">
      <alignment horizontal="left" vertical="top"/>
    </xf>
    <xf numFmtId="0" fontId="12" fillId="0" borderId="0" xfId="0" applyFont="1" applyBorder="1" applyAlignment="1">
      <alignment vertical="top"/>
    </xf>
    <xf numFmtId="0" fontId="13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10" fillId="0" borderId="10" xfId="0" applyFont="1" applyBorder="1" applyAlignment="1">
      <alignment vertical="top"/>
    </xf>
    <xf numFmtId="0" fontId="4" fillId="0" borderId="0" xfId="0" applyFont="1" applyBorder="1" applyAlignment="1">
      <alignment horizontal="center" vertical="top"/>
    </xf>
    <xf numFmtId="49" fontId="7" fillId="0" borderId="2" xfId="0" applyNumberFormat="1" applyFont="1" applyBorder="1" applyAlignment="1">
      <alignment horizontal="center" vertical="top" wrapText="1"/>
    </xf>
    <xf numFmtId="0" fontId="7" fillId="0" borderId="0" xfId="0" applyFont="1" applyAlignment="1">
      <alignment vertical="top"/>
    </xf>
    <xf numFmtId="0" fontId="7" fillId="0" borderId="3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/>
    </xf>
    <xf numFmtId="49" fontId="7" fillId="0" borderId="4" xfId="0" applyNumberFormat="1" applyFont="1" applyBorder="1" applyAlignment="1">
      <alignment horizontal="center" vertical="top" wrapText="1"/>
    </xf>
    <xf numFmtId="0" fontId="8" fillId="0" borderId="0" xfId="0" applyFont="1" applyBorder="1" applyAlignment="1">
      <alignment horizontal="right" vertical="top"/>
    </xf>
    <xf numFmtId="0" fontId="7" fillId="0" borderId="2" xfId="0" applyFont="1" applyBorder="1" applyAlignment="1">
      <alignment horizontal="center" vertical="center" wrapText="1"/>
    </xf>
    <xf numFmtId="0" fontId="8" fillId="0" borderId="0" xfId="0" applyFont="1" applyBorder="1" applyAlignment="1"/>
    <xf numFmtId="0" fontId="4" fillId="0" borderId="0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3" fillId="0" borderId="0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13" fillId="0" borderId="0" xfId="0" applyFont="1" applyBorder="1" applyAlignment="1">
      <alignment horizontal="right" vertical="top"/>
    </xf>
    <xf numFmtId="0" fontId="9" fillId="0" borderId="6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6" fillId="0" borderId="6" xfId="0" applyFont="1" applyBorder="1" applyAlignment="1">
      <alignment horizontal="left" vertical="top"/>
    </xf>
    <xf numFmtId="0" fontId="6" fillId="0" borderId="7" xfId="0" applyFont="1" applyBorder="1" applyAlignment="1">
      <alignment horizontal="left" vertical="top"/>
    </xf>
    <xf numFmtId="0" fontId="4" fillId="0" borderId="8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11" fillId="0" borderId="5" xfId="0" applyFont="1" applyBorder="1" applyAlignment="1">
      <alignment horizontal="center" vertical="top"/>
    </xf>
    <xf numFmtId="0" fontId="11" fillId="0" borderId="7" xfId="0" applyFont="1" applyBorder="1" applyAlignment="1">
      <alignment horizontal="center" vertical="top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6" xfId="0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center" vertical="top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arlis.am/DocumentView.aspx?docid=12199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43294</xdr:colOff>
      <xdr:row>0</xdr:row>
      <xdr:rowOff>26669</xdr:rowOff>
    </xdr:from>
    <xdr:to>
      <xdr:col>11</xdr:col>
      <xdr:colOff>321623</xdr:colOff>
      <xdr:row>0</xdr:row>
      <xdr:rowOff>1583377</xdr:rowOff>
    </xdr:to>
    <xdr:sp macro="" textlink="">
      <xdr:nvSpPr>
        <xdr:cNvPr id="2" name="TextBox 1"/>
        <xdr:cNvSpPr txBox="1"/>
      </xdr:nvSpPr>
      <xdr:spPr>
        <a:xfrm>
          <a:off x="43294" y="26669"/>
          <a:ext cx="6135585" cy="155670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hy-AM" sz="1000" b="1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ՀՐԱՊԱՐԱԿԱՅԻՆ  ԾԱՆՈՒՑՈՒՄ</a:t>
          </a:r>
          <a:endParaRPr lang="en-US" sz="1000" b="1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9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ՊԵՏԱԿԱՆ ԳՈՒՅՔԻ ԿԱՌԱՎԱՐՄԱՆ </a:t>
          </a:r>
          <a:r>
            <a:rPr lang="en-US" sz="9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ԿՈՄԻՏԵԻ</a:t>
          </a:r>
          <a:r>
            <a:rPr lang="hy-AM" sz="9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 «ԱՃՈՒՐԴԻ ԿԵՆՏՐՈՆ» ՊԵՏԱԿԱՆ ՈՉ ԱՌԵՎՏՐԱՅԻՆ ԿԱԶՄԱԿԵՐՊՈՒԹՅՈՒՆԸ ՀՐԱՎԻՐՈՒՄ Է ԱՃՈՒՐԴԻ, ՈՐԸ ՏԵՂԻ </a:t>
          </a:r>
          <a:r>
            <a:rPr lang="hy-AM" sz="9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ԿՈՒՆԵՆԱ</a:t>
          </a:r>
          <a:r>
            <a:rPr lang="en-US" sz="9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ru-RU" sz="9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ru-RU" sz="900" b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2019Թ.</a:t>
          </a:r>
          <a:r>
            <a:rPr lang="ru-RU" sz="900" b="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ru-RU" sz="900" b="0" cap="all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ՀՈւՆՎԱՐԻ </a:t>
          </a:r>
          <a:r>
            <a:rPr lang="ru-RU" sz="900" b="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24-ԻՆ, ԺԱՄԸ՝ 10:</a:t>
          </a:r>
          <a:r>
            <a:rPr lang="en-US" sz="900" b="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0</a:t>
          </a:r>
          <a:r>
            <a:rPr lang="ru-RU" sz="900" b="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0-ԻՆ,</a:t>
          </a:r>
          <a:r>
            <a:rPr lang="hy-AM" sz="900" b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«ԱՃՈՒՐԴԻ ԿԵՆՏՐՈՆ» ՊԵՏԱԿԱՆ ՈՉ ԱՌԵՎՏՐԱՅԻՆ</a:t>
          </a:r>
          <a:r>
            <a:rPr lang="hy-AM" sz="9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ԿԱԶՄԱԿԵՐՊՈՒԹՅՈՒ</a:t>
          </a:r>
          <a:r>
            <a:rPr lang="hy-AM" sz="9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ՆՈՒՄ</a:t>
          </a:r>
          <a:endParaRPr lang="ru-RU" sz="90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9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ՀԱՍՑԵՆ` Ք. ԵՐԵՎԱՆ, Դ.ԱՆՀԱՂԹԻ 23:</a:t>
          </a:r>
          <a:endParaRPr lang="ru-RU" sz="90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1000" b="1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ՎԱՃԱՌՎՈՒՄ Է</a:t>
          </a:r>
          <a:endParaRPr lang="en-US" sz="1000" b="1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900" b="1" i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en-US" sz="9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Պետական</a:t>
          </a:r>
          <a:r>
            <a:rPr lang="en-US" sz="9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գույքի կառավարման կոմիտեի նախագահի </a:t>
          </a:r>
          <a:r>
            <a:rPr lang="hy-AM" sz="9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201</a:t>
          </a:r>
          <a:r>
            <a:rPr lang="ru-RU" sz="9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8</a:t>
          </a:r>
          <a:r>
            <a:rPr lang="hy-AM" sz="9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թ. </a:t>
          </a:r>
          <a:r>
            <a:rPr lang="en-US" sz="9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հոկտեմբերի</a:t>
          </a:r>
          <a:r>
            <a:rPr lang="hy-AM" sz="9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en-US" sz="9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15</a:t>
          </a:r>
          <a:r>
            <a:rPr lang="hy-AM" sz="9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-ի թիվ </a:t>
          </a:r>
          <a:r>
            <a:rPr lang="en-US" sz="9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106</a:t>
          </a:r>
          <a:r>
            <a:rPr lang="hy-AM" sz="9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-Ա հրամանով օտարման ենթակա «Հայաստանի Հանրապետության ֆինանսների նախարարության աշխատակազմ» պետական կառավարչական հիմնարկին ամրացված  օտարման ենթակա շարժական գույքը</a:t>
          </a:r>
          <a:endParaRPr lang="ru-RU" sz="900" b="1" i="0">
            <a:solidFill>
              <a:sysClr val="windowText" lastClr="000000"/>
            </a:solidFill>
            <a:effectLst/>
            <a:latin typeface="GHEA Grapalat" pitchFamily="50" charset="0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161182</xdr:colOff>
      <xdr:row>127</xdr:row>
      <xdr:rowOff>174203</xdr:rowOff>
    </xdr:from>
    <xdr:to>
      <xdr:col>11</xdr:col>
      <xdr:colOff>60106</xdr:colOff>
      <xdr:row>129</xdr:row>
      <xdr:rowOff>18987</xdr:rowOff>
    </xdr:to>
    <xdr:sp macro="" textlink="">
      <xdr:nvSpPr>
        <xdr:cNvPr id="3" name="TextBox 2">
          <a:hlinkClick xmlns:r="http://schemas.openxmlformats.org/officeDocument/2006/relationships" r:id="rId1"/>
        </xdr:cNvPr>
        <xdr:cNvSpPr txBox="1"/>
      </xdr:nvSpPr>
      <xdr:spPr>
        <a:xfrm>
          <a:off x="161182" y="30796459"/>
          <a:ext cx="5756180" cy="26536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700" b="0" i="0" u="sng" strike="noStrike" kern="0" cap="none" spc="0" normalizeH="0" baseline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Աճուրդի անցկացման կանոնակարգին ծանոթանալու համար սեղմել այստեղ՝ </a:t>
          </a:r>
          <a:r>
            <a:rPr kumimoji="0" lang="en-US" sz="700" b="0" i="0" u="sng" strike="noStrike" kern="0" cap="none" spc="0" normalizeH="0" baseline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http://www.arlis.am/DocumentView.aspx?docid=121990</a:t>
          </a:r>
          <a:endParaRPr kumimoji="0" lang="ru-RU" sz="700" b="0" i="0" u="sng" strike="noStrike" kern="0" cap="none" spc="0" normalizeH="0" baseline="0">
            <a:ln>
              <a:noFill/>
            </a:ln>
            <a:solidFill>
              <a:srgbClr val="0070C0"/>
            </a:solidFill>
            <a:effectLst/>
            <a:uLnTx/>
            <a:uFillTx/>
            <a:latin typeface="GHEA Grapalat" panose="02000506050000020003" pitchFamily="50" charset="0"/>
            <a:ea typeface="+mn-ea"/>
            <a:cs typeface="+mn-cs"/>
          </a:endParaRPr>
        </a:p>
      </xdr:txBody>
    </xdr:sp>
    <xdr:clientData/>
  </xdr:twoCellAnchor>
  <xdr:oneCellAnchor>
    <xdr:from>
      <xdr:col>0</xdr:col>
      <xdr:colOff>49698</xdr:colOff>
      <xdr:row>77</xdr:row>
      <xdr:rowOff>43460</xdr:rowOff>
    </xdr:from>
    <xdr:ext cx="6129182" cy="7737351"/>
    <xdr:sp macro="" textlink="">
      <xdr:nvSpPr>
        <xdr:cNvPr id="4" name="TextBox 3"/>
        <xdr:cNvSpPr txBox="1"/>
      </xdr:nvSpPr>
      <xdr:spPr>
        <a:xfrm>
          <a:off x="49698" y="22544726"/>
          <a:ext cx="6129182" cy="773735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0" bIns="0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700" b="1" i="1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*Աճուրդի ընթացքում յուրաքանչյուր հաջորդ լոտի աճուրդը սկսվում է նախորդ լոտի աճուրդն ավարտելուց հետո:</a:t>
          </a:r>
          <a:endParaRPr kumimoji="0" lang="ru-RU" sz="700" b="1" i="1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*</a:t>
          </a:r>
          <a:r>
            <a:rPr kumimoji="0" lang="en-US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*Աճուրդի մասնակիցները վաճառվող լոտ(եր)ին կարող են ծանոթանալ սույն ծանուցման հրապարակման պահից մինչև աճուրդի բացմանը նախորդող օրը ընկած ժամանակահատվածում` </a:t>
          </a:r>
          <a:r>
            <a:rPr kumimoji="0" lang="hy-AM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Երևան քաղաքի Մազմանյան 5 հասցեում գտնվող շենքում</a:t>
          </a:r>
          <a:r>
            <a:rPr kumimoji="0" lang="en-US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, </a:t>
          </a:r>
          <a:r>
            <a:rPr kumimoji="0" lang="hy-AM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լրացուցիչ տեղեկատվություն ստանալու համար զանգահարել ՀՀ ֆինանսների նախարարության գործերի կառավարման վարչություն՝ 011-800-161 և 011-800-795 հեռախոսահամարներով:</a:t>
          </a:r>
          <a:r>
            <a:rPr kumimoji="0" lang="en-US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endParaRPr kumimoji="0" lang="ru-RU" sz="700" b="1" i="1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**</a:t>
          </a:r>
          <a:r>
            <a:rPr kumimoji="0" lang="en-US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*</a:t>
          </a:r>
          <a:r>
            <a:rPr kumimoji="0" lang="hy-AM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Համաձայն Պետական գույքի կառավարման կոմիտեի նախագահի </a:t>
          </a:r>
          <a:r>
            <a:rPr kumimoji="0" lang="en-US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2018թ. հոկտեմբերի </a:t>
          </a:r>
          <a:r>
            <a:rPr kumimoji="0" lang="ru-RU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15</a:t>
          </a:r>
          <a:r>
            <a:rPr kumimoji="0" lang="hy-AM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-ի թիվ 1</a:t>
          </a:r>
          <a:r>
            <a:rPr kumimoji="0" lang="ru-RU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0</a:t>
          </a:r>
          <a:r>
            <a:rPr kumimoji="0" lang="hy-AM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6-Ա հրամանի գնորդը ՝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պարտավորվում է գույքի արժեքի որոշման համար նախատեսված 1</a:t>
          </a:r>
          <a:r>
            <a:rPr kumimoji="0" lang="en-US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2</a:t>
          </a:r>
          <a:r>
            <a:rPr kumimoji="0" lang="hy-AM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00 դրամ (ներառյալ ավելացված արժեքի հարկը) գումարը վճարել գույքի գնի վճարման համար սահմանված ժամկետում` «Պետական գույքի գույքագրման և գնահատման գործակալություն» պետական ոչ առևտրային կազմակերպության` «Ամերիաբանկ» փակ բաժնետիրական ընկերությունում բացված 1570003302070100 հաշվեհամարին</a:t>
          </a:r>
          <a:r>
            <a:rPr kumimoji="0" lang="en-US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Աճուրդը կանցկացվի </a:t>
          </a:r>
          <a:r>
            <a:rPr kumimoji="0" lang="hy-AM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դասական</a:t>
          </a:r>
          <a:r>
            <a:rPr kumimoji="0" lang="hy-AM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(</a:t>
          </a:r>
          <a:r>
            <a:rPr kumimoji="0" lang="hy-AM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գնի ավելացման</a:t>
          </a: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)</a:t>
          </a:r>
          <a:r>
            <a:rPr kumimoji="0" lang="hy-AM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եղանակով:</a:t>
          </a:r>
          <a:endParaRPr kumimoji="0" lang="en-US" sz="7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Աճուրդին կարող են մասնակցել ֆիզիկական և իրավաբանական անձինք, ինչպես նաև համայնքները, </a:t>
          </a:r>
          <a:r>
            <a:rPr kumimoji="0" lang="hy-AM" sz="7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որոնք</a:t>
          </a:r>
          <a:r>
            <a:rPr kumimoji="0" lang="en-US" sz="7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ընդհուպ </a:t>
          </a:r>
          <a:r>
            <a:rPr kumimoji="0" lang="hy-AM" sz="7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մինչև </a:t>
          </a:r>
          <a:r>
            <a:rPr kumimoji="0" lang="en-US" sz="7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աճուրդի սկիզբը</a:t>
          </a:r>
          <a:r>
            <a:rPr kumimoji="0" lang="hy-AM" sz="7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աճուրդային հանձնաժողովին են</a:t>
          </a: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ներկայացրել</a:t>
          </a: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(</a:t>
          </a:r>
          <a:r>
            <a:rPr kumimoji="0" lang="hy-AM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հասցե</a:t>
          </a: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ն</a:t>
          </a:r>
          <a:r>
            <a:rPr kumimoji="0" lang="hy-AM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` ք. Երևան, Դ. Անհաղթի 23</a:t>
          </a: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)</a:t>
          </a:r>
          <a:r>
            <a:rPr kumimoji="0" lang="hy-AM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անհրաժեշտ փաստաթղթեր: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7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Աճուրդին մասնակցելու համար անհրաժեշտ փաստաթղթերն են՝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7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     -</a:t>
          </a:r>
          <a:r>
            <a:rPr kumimoji="0" lang="hy-AM" sz="700" b="1" i="1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հայտատուի կողմից վճարված </a:t>
          </a:r>
          <a:r>
            <a:rPr kumimoji="0" lang="en-US" sz="700" b="1" i="1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ա</a:t>
          </a:r>
          <a:r>
            <a:rPr kumimoji="0" lang="hy-AM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ճուրդի նախավճարի մուծման անդորրագիրը</a:t>
          </a: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 (յուրաքանչյուր նախընտրած լոտի համար), որի չափն է՝ գույքի (լոտի) մեկնարկային գնի 5 տոկոսը, մուտքագրման հաշիվն է՝ </a:t>
          </a:r>
          <a:r>
            <a:rPr kumimoji="0" lang="en-US" sz="700" b="1" i="1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ՀՀ Ֆինանսների նախարարության գործառնական վարչության</a:t>
          </a:r>
          <a:r>
            <a:rPr kumimoji="0" lang="en-US" sz="7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 թիվ </a:t>
          </a:r>
          <a:r>
            <a:rPr kumimoji="0" lang="en-US" sz="700" b="1" i="1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900018005711</a:t>
          </a:r>
          <a:r>
            <a:rPr kumimoji="0" lang="en-US" sz="700" b="0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, </a:t>
          </a:r>
          <a:r>
            <a:rPr kumimoji="0" lang="hy-AM" sz="700" b="0" i="1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ստացող՝ «Աճուրդի կենտրոն» ՊՈԱԿ</a:t>
          </a:r>
          <a:r>
            <a:rPr kumimoji="0" lang="hy-AM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, </a:t>
          </a: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 վճարման նպատակը՝ </a:t>
          </a:r>
          <a:r>
            <a:rPr kumimoji="0" lang="en-US" sz="7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ա</a:t>
          </a:r>
          <a:r>
            <a:rPr kumimoji="0" lang="hy-AM" sz="7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ճուրդի նախավճար</a:t>
          </a:r>
          <a:r>
            <a:rPr kumimoji="0" lang="en-US" sz="7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՝ պարտադիր նշելով  օտարման մասին որոշման (հրամանի) համարը և ամսաթիվը, լոտի հերթական համարը</a:t>
          </a:r>
          <a:r>
            <a:rPr kumimoji="0" lang="en-US" sz="70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kumimoji="0" lang="hy-AM" sz="700" b="1" i="1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(</a:t>
          </a:r>
          <a:r>
            <a:rPr kumimoji="0" lang="en-US" sz="700" b="1" i="1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անդորրագրի </a:t>
          </a:r>
          <a:r>
            <a:rPr kumimoji="0" lang="hy-AM" sz="700" b="1" i="1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օրինակը ներկայացված </a:t>
          </a:r>
          <a:r>
            <a:rPr kumimoji="0" lang="en-US" sz="700" b="1" i="1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է</a:t>
          </a:r>
          <a:r>
            <a:rPr kumimoji="0" lang="hy-AM" sz="700" b="1" i="1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 ստորև)</a:t>
          </a:r>
          <a:r>
            <a:rPr kumimoji="0" lang="en-US" sz="70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.</a:t>
          </a:r>
          <a:endParaRPr kumimoji="0" lang="ru-RU" sz="7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GHEA Grapalat" panose="02000506050000020003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     - </a:t>
          </a:r>
          <a:r>
            <a:rPr kumimoji="0" lang="hy-AM" sz="700" b="1" i="1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հայտատուի կողմից վճարված </a:t>
          </a:r>
          <a:r>
            <a:rPr kumimoji="0" lang="en-US" sz="700" b="1" i="1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kumimoji="0" lang="hy-AM" sz="700" b="1" i="1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աճուրդի մասնակցության վճարի անդորրագիրը (յուրաքանչյուր նախընտրած լոտի համար), որի չափն է` </a:t>
          </a:r>
          <a:r>
            <a:rPr kumimoji="0" lang="hy-AM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գույքի մեկնարկային գնի մինչև 10 հազ. դրամի դեպքում՝ 250 դրամ, գույքի մեկնարկային գնի 10-50 հազ. դրամի  սահմաններում՝  250 դրամ, գումարած 10 հազ. դրամը գերազանցող  յուրաքանչյուր մինչև 10 հազ. դրամի համար 50 դրամ, գույքի մեկնարկային գնի 50-100 հազ. դրամի սահմաններում՝  500 դրամ, գումարած 50 հազ.  դրամը գերազանցող  յուրաքանչյուր մինչև 10 հազ. դրամի համար՝ 100 դրամ, գույքի մեկնարկային գնի 100-200 հազ. դրամի սահմաններում՝  1000 դրամ, գումարած 100 հազ.  դրամը գերազանցող  յուրաքանչյուր մինչև 20 հազ. դրամի համար՝ 200 դրամ, գույքի մեկնարկային գնի 200-300 հազ. դրամի սահմաններում՝  2000 դրամ, գումարած 200 հազ.  դրամը գերազանցող  յուրաքանչյուր մինչև 20 հազ. դրամի համար՝ 200 դրամ, գույքի մեկնարկային գնի 300-400 հազ. դրամի սահմաններում՝  3000 դրամ, գումարած 300 հազ.  դրամը գերազանցող  յուրաքանչյուր մինչև 20 հազ. դրամի համար՝ 200 դրամ, գույքի մեկնարկային գնի 400-500 հազ. դրամի սահմաններում՝  4000 դրամ, գումարած 400 հազ. դրամը գերազանցող  յուրաքանչյուր մինչև 20 հազ. դրամի համար՝ 200 դրամ, գույքի մեկնարկային գնի 500 հազ. մինչև  1 մլն.  դրամի սահմաններում՝  5000 դրամ, գումարած 500 հազ. դրամը գերազանցող  յուրաքանչյուր մինչև 100 հազ. դրամի համար՝ 200 դրամ, գույքի մեկնարկային գնի 1 000 000 դրամից ավելի դեպքում 6000 դրամ</a:t>
          </a: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, </a:t>
          </a:r>
          <a:r>
            <a:rPr kumimoji="0" lang="hy-AM" sz="700" b="1" i="1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մուտքագրման հաշիվն է</a:t>
          </a:r>
          <a:r>
            <a:rPr kumimoji="0" lang="en-US" sz="700" b="1" i="1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՝</a:t>
          </a:r>
          <a:r>
            <a:rPr kumimoji="0" lang="hy-AM" sz="700" b="1" i="1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 ՀՀ Ֆինանսների նախարարության գործառնական վարչության</a:t>
          </a:r>
          <a:r>
            <a:rPr kumimoji="0" lang="en-US" sz="70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kumimoji="0" lang="en-US" sz="7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թիվ </a:t>
          </a:r>
          <a:r>
            <a:rPr kumimoji="0" lang="en-US" sz="700" b="1" i="1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900018002171</a:t>
          </a:r>
          <a:r>
            <a:rPr kumimoji="0" lang="en-US" sz="7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 ,</a:t>
          </a: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kumimoji="0" lang="hy-AM" sz="700" b="1" i="1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ստացող՝ «Աճուրդի կենտրոն» ՊՈԱԿ</a:t>
          </a:r>
          <a:r>
            <a:rPr kumimoji="0" lang="hy-AM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, </a:t>
          </a: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վճարման նպատակը՝ </a:t>
          </a:r>
          <a:r>
            <a:rPr kumimoji="0" lang="en-US" sz="7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ա</a:t>
          </a:r>
          <a:r>
            <a:rPr kumimoji="0" lang="hy-AM" sz="7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ճուրդի </a:t>
          </a:r>
          <a:r>
            <a:rPr kumimoji="0" lang="en-US" sz="7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մասնակցության վճար՝ պարտադիր նշելով  օտարման մասին որոշման (հրամանի) համարը և ամսաթիվը, լոտի հերթական համարը </a:t>
          </a:r>
          <a:r>
            <a:rPr kumimoji="0" lang="hy-AM" sz="700" b="1" i="1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(անդորրագրի</a:t>
          </a:r>
          <a:r>
            <a:rPr kumimoji="0" lang="en-US" sz="700" b="1" i="1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kumimoji="0" lang="hy-AM" sz="700" b="1" i="1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օրինակը ներկայացված </a:t>
          </a:r>
          <a:r>
            <a:rPr kumimoji="0" lang="en-US" sz="700" b="1" i="1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է</a:t>
          </a:r>
          <a:r>
            <a:rPr kumimoji="0" lang="hy-AM" sz="700" b="1" i="1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 ստորև)</a:t>
          </a:r>
          <a:r>
            <a:rPr kumimoji="0" lang="en-US" sz="7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:</a:t>
          </a: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 Մասնակցության վճարը գույքի (լոտի)  գնի մեջ չի  ներա</a:t>
          </a:r>
          <a:r>
            <a:rPr kumimoji="0" lang="hy-AM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ռ</a:t>
          </a: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վում և անկախ աճուրդի արդյունքներ</a:t>
          </a:r>
          <a:r>
            <a:rPr kumimoji="0" lang="hy-AM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ից </a:t>
          </a: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 չի վերադարձվու</a:t>
          </a:r>
          <a:r>
            <a:rPr kumimoji="0" lang="hy-AM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մ.</a:t>
          </a:r>
          <a:endParaRPr kumimoji="0" lang="ru-RU" sz="7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GHEA Grapalat" panose="02000506050000020003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     - անձնագիրը, իրավաբանական անձինք</a:t>
          </a:r>
          <a:r>
            <a:rPr kumimoji="0" lang="ru-RU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՝</a:t>
          </a: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 նաև հիմնադիր և լիազորությունները հաստատող փաստաթղթերը, ինչպես նաև </a:t>
          </a:r>
          <a:r>
            <a:rPr kumimoji="0" lang="en-US" sz="700" b="1" i="1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այդ </a:t>
          </a:r>
          <a:r>
            <a:rPr kumimoji="0" lang="hy-AM" sz="700" b="1" i="1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փաստաթղթերի  և ղեկավար անձի անձնագրի պատճենները</a:t>
          </a:r>
          <a:r>
            <a:rPr kumimoji="0" lang="en-US" sz="700" b="0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(յուրաքանչյուր նախընտրած լոտի համար):</a:t>
          </a:r>
          <a:endParaRPr kumimoji="0" lang="ru-RU" sz="7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GHEA Grapalat" panose="02000506050000020003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Վերը նշված փաստաթղթերի առկայության դեպքում աճուրդային հանձնաժողովը մասնակցին տրամադրում է մասնակցի վկայական(ներ): </a:t>
          </a:r>
          <a:endParaRPr kumimoji="0" lang="ru-RU" sz="7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GHEA Grapalat" panose="02000506050000020003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Աճուրդին չեն կարող մասնակցել այն անձինք, ովքեր վաճառվող լոտի նկատմամբ չեն կարող ունենալ սեփականության իրավունք:</a:t>
          </a:r>
          <a:endParaRPr kumimoji="0" lang="ru-RU" sz="7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GHEA Grapalat" panose="02000506050000020003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Աճուրդին կարող են ներկա գտնվել դիտորդներ` աճուրդի մասնակից չհամարվող այն անձինք, ովքեր վճարել են մուտքի վճար` 1000 դրամ: </a:t>
          </a:r>
          <a:endParaRPr kumimoji="0" lang="ru-RU" sz="7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GHEA Grapalat" panose="02000506050000020003" pitchFamily="50" charset="0"/>
            <a:ea typeface="+mn-ea"/>
            <a:cs typeface="+mn-cs"/>
          </a:endParaRPr>
        </a:p>
        <a:p>
          <a:pPr marL="0" marR="0" lvl="0" indent="0" defTabSz="914400" eaLnBrk="1" fontAlgn="base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Աճուրդի մասնակցի վկայականները տրամադրվում են, իսկ դիտորդի տոմսերը վաճառվում են`  «Աճուրդի կենտրոն» ՊՈԱԿ-ում (</a:t>
          </a:r>
          <a:r>
            <a:rPr kumimoji="0" lang="hy-AM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հասցե</a:t>
          </a: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ն</a:t>
          </a:r>
          <a:r>
            <a:rPr kumimoji="0" lang="hy-AM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` ք.Երևան, Դ.Անհաղթի 23</a:t>
          </a: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) ընդհուպ մինչև աճուրդի սկսվելը:</a:t>
          </a:r>
          <a:endParaRPr kumimoji="0" lang="ru-RU" sz="7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GHEA Grapalat" panose="02000506050000020003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Աճուրդի մասնակիցների անձնագրի և մասնակցի վկայական(ներ)ի առկայությունը պարտադիր է, լիազորված անձի դեպքում՝ նաև լիազորությունները հաստատող փաստաթղթերը:</a:t>
          </a:r>
          <a:endParaRPr kumimoji="0" lang="ru-RU" sz="7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GHEA Grapalat" panose="02000506050000020003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Նախքան աճուրդի սկսվելը՝ աճուրդային հանձնա</a:t>
          </a:r>
          <a:r>
            <a:rPr kumimoji="0" lang="hy-AM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ժ</a:t>
          </a: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ողովը գրանցում է մասնակիցներին և յուրաքանչյուր մասնակցին տրամադրում է քարտ:</a:t>
          </a:r>
          <a:endParaRPr kumimoji="0" lang="ru-RU" sz="7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GHEA Grapalat" panose="02000506050000020003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Աճուրդները վարում է աճուրդավարը: Աճուրդավարը մասնակիցներին առաջարկում է մեկնարկային գնով գնել լոտը: Յուրաքանչյուր մասնակից իրավունք ունի, նախքան աճուրդավարի մուրճիկի երրորդ հարվածը, ներկայացնել նոր գնային </a:t>
          </a:r>
          <a:r>
            <a:rPr kumimoji="0" lang="hy-AM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հայտ /բարձրացնելով իր մասնակցության քարտը/, որը </a:t>
          </a: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պետք է գերազանցի մասնակիցների  կատարած նախորդ գնային հայտը` նվազագույնը հավելման (քայլի) չափով: Վ</a:t>
          </a:r>
          <a:r>
            <a:rPr kumimoji="0" lang="hy-AM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ե</a:t>
          </a: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րջին</a:t>
          </a:r>
          <a:r>
            <a:rPr kumimoji="0" lang="hy-AM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ամենաբարձր գնային հայտ ներկայացրած մասնակիցը, աճուրդավարի մուրճիկի երրորդ հարվածից հետո, համարվու</a:t>
          </a:r>
          <a:r>
            <a:rPr kumimoji="0" lang="hy-AM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մ </a:t>
          </a: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 է աճուրդի հաղթած մասնակից: Եթե մի քանի մասնակից միաժամանակ գնային հայտ են ներկայացրել հավասար չափով, որից հետո ավելի բարձր գնային հայտ չի ներկայացվել, ապա աճուրդի հաղթած մասնակից է համարվում վիճակահանության արդյունքներով ընտրված մասնակիցը:</a:t>
          </a:r>
          <a:endParaRPr kumimoji="0" lang="ru-RU" sz="7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GHEA Grapalat" panose="02000506050000020003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7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Աճուրդավարի կողմից աճուրդի հաղթող համարված մասնակիցը </a:t>
          </a:r>
          <a:r>
            <a:rPr kumimoji="0" lang="ru-RU" sz="7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տեղում</a:t>
          </a:r>
          <a:r>
            <a:rPr kumimoji="0" lang="en-US" sz="7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kumimoji="0" lang="ru-RU" sz="7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ստորագրում է  ա</a:t>
          </a:r>
          <a:r>
            <a:rPr kumimoji="0" lang="hy-AM" sz="7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րձանագրությունը</a:t>
          </a:r>
          <a:r>
            <a:rPr kumimoji="0" lang="ru-RU" sz="7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՝ աճուրդի արդյունքների մասին:  Հ</a:t>
          </a:r>
          <a:r>
            <a:rPr kumimoji="0" lang="hy-AM" sz="7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աղթող </a:t>
          </a:r>
          <a:r>
            <a:rPr kumimoji="0" lang="ru-RU" sz="7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ճանաչ</a:t>
          </a:r>
          <a:r>
            <a:rPr kumimoji="0" lang="hy-AM" sz="7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ված  </a:t>
          </a:r>
          <a:r>
            <a:rPr kumimoji="0" lang="ru-RU" sz="7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մասնակիցը  ա</a:t>
          </a:r>
          <a:r>
            <a:rPr kumimoji="0" lang="hy-AM" sz="7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րձանագրությունը ստորագր</a:t>
          </a:r>
          <a:r>
            <a:rPr kumimoji="0" lang="ru-RU" sz="7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ման օրվանից</a:t>
          </a:r>
          <a:r>
            <a:rPr kumimoji="0" lang="hy-AM" sz="7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kumimoji="0" lang="ru-RU" sz="7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 սկսած 5</a:t>
          </a:r>
          <a:r>
            <a:rPr kumimoji="0" lang="en-US" sz="7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kumimoji="0" lang="hy-AM" sz="7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օր</a:t>
          </a:r>
          <a:r>
            <a:rPr kumimoji="0" lang="ru-RU" sz="7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յա</a:t>
          </a:r>
          <a:r>
            <a:rPr kumimoji="0" lang="hy-AM" sz="7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kumimoji="0" lang="ru-RU" sz="7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ժամկետում </a:t>
          </a:r>
          <a:r>
            <a:rPr kumimoji="0" lang="hy-AM" sz="7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պարտավոր է </a:t>
          </a:r>
          <a:r>
            <a:rPr kumimoji="0" lang="ru-RU" sz="7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kumimoji="0" lang="hy-AM" sz="7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վճարել</a:t>
          </a:r>
          <a:r>
            <a:rPr kumimoji="0" lang="ru-RU" sz="7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kumimoji="0" lang="hy-AM" sz="7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լոտի վաճառքի գինը</a:t>
          </a:r>
          <a:r>
            <a:rPr kumimoji="0" lang="ru-RU" sz="7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, հաշվանցելով նախավճարը՝ </a:t>
          </a:r>
          <a:r>
            <a:rPr kumimoji="0" lang="hy-AM" sz="7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աճուրդային հանձնաժողովին ներկայացնել</a:t>
          </a:r>
          <a:r>
            <a:rPr kumimoji="0" lang="ru-RU" sz="7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ով</a:t>
          </a:r>
          <a:r>
            <a:rPr kumimoji="0" lang="hy-AM" sz="7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  վճարումը հավաստող  անդորրագիրը</a:t>
          </a:r>
          <a:r>
            <a:rPr kumimoji="0" lang="ru-RU" sz="7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: Սահմանված ժամկետում  </a:t>
          </a:r>
          <a:r>
            <a:rPr kumimoji="0" lang="hy-AM" sz="7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վճարումները չկատարելու դեպքում</a:t>
          </a:r>
          <a:r>
            <a:rPr kumimoji="0" lang="ru-RU" sz="7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՝</a:t>
          </a:r>
          <a:r>
            <a:rPr kumimoji="0" lang="hy-AM" sz="7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kumimoji="0" lang="ru-RU" sz="7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հ</a:t>
          </a:r>
          <a:r>
            <a:rPr kumimoji="0" lang="hy-AM" sz="7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աղթող </a:t>
          </a:r>
          <a:r>
            <a:rPr kumimoji="0" lang="ru-RU" sz="7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ճանաչ</a:t>
          </a:r>
          <a:r>
            <a:rPr kumimoji="0" lang="hy-AM" sz="7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ված  </a:t>
          </a:r>
          <a:r>
            <a:rPr kumimoji="0" lang="ru-RU" sz="7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մասնակիցը  </a:t>
          </a:r>
          <a:r>
            <a:rPr kumimoji="0" lang="hy-AM" sz="7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զրկվում է աճուրդի նախավճարից, իսկ լոտի աճուրդը համարվում է չկայացած:</a:t>
          </a:r>
          <a:r>
            <a:rPr kumimoji="0" lang="en-US" sz="7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kumimoji="0" lang="ru-RU" sz="7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Այս դեպքում լոտ(եր)ը վաճառելու նպատակով կազմակերպվում է նոր աճուրդ՝ նույն պայմաններով:</a:t>
          </a:r>
          <a:endParaRPr kumimoji="0" lang="ru-RU" sz="7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GHEA Grapalat" panose="02000506050000020003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7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Աճուրդում վաճառված լոտի գոյացած գինը նվազագույն աշխատավարձի հիսնապատիկի չափը չգերազանցելու դեպքում</a:t>
          </a:r>
          <a:r>
            <a:rPr kumimoji="0" lang="ru-RU" sz="7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՝</a:t>
          </a:r>
          <a:r>
            <a:rPr kumimoji="0" lang="hy-AM" sz="7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 հաղթող մասնակիցը աճուրդի արդյունքների մասին արձանագրության ստորագրման օրը վճարում է լոտի ամբողջ գումարը:</a:t>
          </a:r>
          <a:endParaRPr kumimoji="0" lang="ru-RU" sz="7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GHEA Grapalat" panose="02000506050000020003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7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Ա</a:t>
          </a:r>
          <a:r>
            <a:rPr kumimoji="0" lang="en-US" sz="7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ճ</a:t>
          </a:r>
          <a:r>
            <a:rPr kumimoji="0" lang="hy-AM" sz="7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ուրդում չհաղթող մասնակցին, մուծված նախավճարը վերադարձվում է վերջինիս</a:t>
          </a:r>
          <a:r>
            <a:rPr kumimoji="0" lang="en-US" sz="7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`</a:t>
          </a:r>
          <a:r>
            <a:rPr kumimoji="0" lang="hy-AM" sz="7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kumimoji="0" lang="en-US" sz="7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մեկ</a:t>
          </a:r>
          <a:r>
            <a:rPr kumimoji="0" lang="hy-AM" sz="7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 աշխատանքային օրվա ընթացքում</a:t>
          </a:r>
          <a:r>
            <a:rPr kumimoji="0" lang="ru-RU" sz="7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,</a:t>
          </a:r>
          <a:r>
            <a:rPr kumimoji="0" lang="hy-AM" sz="7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 գրավոր դիմելուց հետո:</a:t>
          </a:r>
          <a:r>
            <a:rPr kumimoji="0" lang="en-US" sz="7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 </a:t>
          </a:r>
          <a:endParaRPr kumimoji="0" lang="ru-RU" sz="7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GHEA Grapalat" panose="02000506050000020003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Լ</a:t>
          </a:r>
          <a:r>
            <a:rPr kumimoji="0" lang="hy-AM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րացուցիչ տեղեկություններ  ստանալու համար կարող եք զանգահարել </a:t>
          </a: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աճուրդի կազմակերպչին</a:t>
          </a:r>
          <a:r>
            <a:rPr kumimoji="0" lang="hy-AM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` հեռ. </a:t>
          </a: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011-24-55-51</a:t>
          </a:r>
          <a:r>
            <a:rPr kumimoji="0" lang="hy-AM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, </a:t>
          </a: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կամ դիմել </a:t>
          </a:r>
          <a:r>
            <a:rPr kumimoji="0" lang="hy-AM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ք.Երևան, Դ.Անհաղթի</a:t>
          </a: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 23</a:t>
          </a:r>
          <a:r>
            <a:rPr kumimoji="0" lang="hy-AM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 հասցեով</a:t>
          </a: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, </a:t>
          </a:r>
          <a:r>
            <a:rPr kumimoji="0" lang="hy-AM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ինտերնետ</a:t>
          </a: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 URL://www.spm.am: </a:t>
          </a:r>
          <a:endParaRPr kumimoji="0" lang="ru-RU" sz="7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GHEA Grapalat" panose="02000506050000020003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Հնարավոր փոփոխություններն  ու լրացումներ</a:t>
          </a: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ը</a:t>
          </a:r>
          <a:r>
            <a:rPr kumimoji="0" lang="hy-AM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 կհրապարակվեն այն ձևով, ինչպես կատարվել է աճուրդի մասին սույն հրապարակային ծանուցում</a:t>
          </a: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ը:</a:t>
          </a:r>
          <a:endParaRPr kumimoji="0" lang="ru-RU" sz="7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GHEA Grapalat" panose="02000506050000020003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Հավելյալ պարզաբանումների համար </a:t>
          </a:r>
          <a:r>
            <a:rPr kumimoji="0" lang="hy-AM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կարող եք զանգահարել</a:t>
          </a: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 011-</a:t>
          </a:r>
          <a:r>
            <a:rPr kumimoji="0" lang="hy-AM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23-73-0</a:t>
          </a: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1 հեռախոսահամարով:</a:t>
          </a:r>
          <a:endParaRPr kumimoji="0" lang="ru-RU" sz="7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GHEA Grapalat" panose="02000506050000020003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7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           </a:t>
          </a:r>
          <a:r>
            <a:rPr kumimoji="0" lang="ru-RU" sz="7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                              Պ</a:t>
          </a:r>
          <a:r>
            <a:rPr kumimoji="0" lang="hy-AM" sz="7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ետական գույքի կառավարման</a:t>
          </a:r>
          <a:r>
            <a:rPr kumimoji="0" lang="hy-AM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 </a:t>
          </a:r>
          <a:r>
            <a:rPr kumimoji="0" lang="en-US" sz="7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 կոմիտե</a:t>
          </a:r>
          <a:endParaRPr kumimoji="0" lang="ru-RU" sz="7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GHEA Grapalat" panose="02000506050000020003" pitchFamily="50" charset="0"/>
            <a:ea typeface="+mn-ea"/>
            <a:cs typeface="+mn-cs"/>
          </a:endParaRPr>
        </a:p>
        <a:p>
          <a:endParaRPr lang="ru-RU" sz="600"/>
        </a:p>
      </xdr:txBody>
    </xdr:sp>
    <xdr:clientData/>
  </xdr:oneCellAnchor>
  <xdr:twoCellAnchor>
    <xdr:from>
      <xdr:col>0</xdr:col>
      <xdr:colOff>57149</xdr:colOff>
      <xdr:row>141</xdr:row>
      <xdr:rowOff>76200</xdr:rowOff>
    </xdr:from>
    <xdr:to>
      <xdr:col>9</xdr:col>
      <xdr:colOff>123825</xdr:colOff>
      <xdr:row>144</xdr:row>
      <xdr:rowOff>95250</xdr:rowOff>
    </xdr:to>
    <xdr:sp macro="" textlink="">
      <xdr:nvSpPr>
        <xdr:cNvPr id="5" name="Полилиния 4"/>
        <xdr:cNvSpPr/>
      </xdr:nvSpPr>
      <xdr:spPr>
        <a:xfrm>
          <a:off x="57149" y="14182725"/>
          <a:ext cx="5600701" cy="504825"/>
        </a:xfrm>
        <a:custGeom>
          <a:avLst/>
          <a:gdLst>
            <a:gd name="connsiteX0" fmla="*/ 60143 w 4155893"/>
            <a:gd name="connsiteY0" fmla="*/ 47625 h 552450"/>
            <a:gd name="connsiteX1" fmla="*/ 269693 w 4155893"/>
            <a:gd name="connsiteY1" fmla="*/ 28575 h 552450"/>
            <a:gd name="connsiteX2" fmla="*/ 403043 w 4155893"/>
            <a:gd name="connsiteY2" fmla="*/ 47625 h 552450"/>
            <a:gd name="connsiteX3" fmla="*/ 431618 w 4155893"/>
            <a:gd name="connsiteY3" fmla="*/ 38100 h 552450"/>
            <a:gd name="connsiteX4" fmla="*/ 660218 w 4155893"/>
            <a:gd name="connsiteY4" fmla="*/ 28575 h 552450"/>
            <a:gd name="connsiteX5" fmla="*/ 707843 w 4155893"/>
            <a:gd name="connsiteY5" fmla="*/ 19050 h 552450"/>
            <a:gd name="connsiteX6" fmla="*/ 1517468 w 4155893"/>
            <a:gd name="connsiteY6" fmla="*/ 38100 h 552450"/>
            <a:gd name="connsiteX7" fmla="*/ 1631768 w 4155893"/>
            <a:gd name="connsiteY7" fmla="*/ 57150 h 552450"/>
            <a:gd name="connsiteX8" fmla="*/ 1679393 w 4155893"/>
            <a:gd name="connsiteY8" fmla="*/ 66675 h 552450"/>
            <a:gd name="connsiteX9" fmla="*/ 1755593 w 4155893"/>
            <a:gd name="connsiteY9" fmla="*/ 76200 h 552450"/>
            <a:gd name="connsiteX10" fmla="*/ 1888943 w 4155893"/>
            <a:gd name="connsiteY10" fmla="*/ 95250 h 552450"/>
            <a:gd name="connsiteX11" fmla="*/ 2298518 w 4155893"/>
            <a:gd name="connsiteY11" fmla="*/ 104775 h 552450"/>
            <a:gd name="connsiteX12" fmla="*/ 3536768 w 4155893"/>
            <a:gd name="connsiteY12" fmla="*/ 104775 h 552450"/>
            <a:gd name="connsiteX13" fmla="*/ 3565343 w 4155893"/>
            <a:gd name="connsiteY13" fmla="*/ 114300 h 552450"/>
            <a:gd name="connsiteX14" fmla="*/ 3612968 w 4155893"/>
            <a:gd name="connsiteY14" fmla="*/ 123825 h 552450"/>
            <a:gd name="connsiteX15" fmla="*/ 3651068 w 4155893"/>
            <a:gd name="connsiteY15" fmla="*/ 133350 h 552450"/>
            <a:gd name="connsiteX16" fmla="*/ 3946343 w 4155893"/>
            <a:gd name="connsiteY16" fmla="*/ 142875 h 552450"/>
            <a:gd name="connsiteX17" fmla="*/ 4022543 w 4155893"/>
            <a:gd name="connsiteY17" fmla="*/ 161925 h 552450"/>
            <a:gd name="connsiteX18" fmla="*/ 4079693 w 4155893"/>
            <a:gd name="connsiteY18" fmla="*/ 200025 h 552450"/>
            <a:gd name="connsiteX19" fmla="*/ 4108268 w 4155893"/>
            <a:gd name="connsiteY19" fmla="*/ 219075 h 552450"/>
            <a:gd name="connsiteX20" fmla="*/ 4136843 w 4155893"/>
            <a:gd name="connsiteY20" fmla="*/ 247650 h 552450"/>
            <a:gd name="connsiteX21" fmla="*/ 4146368 w 4155893"/>
            <a:gd name="connsiteY21" fmla="*/ 371475 h 552450"/>
            <a:gd name="connsiteX22" fmla="*/ 4155893 w 4155893"/>
            <a:gd name="connsiteY22" fmla="*/ 400050 h 552450"/>
            <a:gd name="connsiteX23" fmla="*/ 4127318 w 4155893"/>
            <a:gd name="connsiteY23" fmla="*/ 476250 h 552450"/>
            <a:gd name="connsiteX24" fmla="*/ 4098743 w 4155893"/>
            <a:gd name="connsiteY24" fmla="*/ 485775 h 552450"/>
            <a:gd name="connsiteX25" fmla="*/ 4070168 w 4155893"/>
            <a:gd name="connsiteY25" fmla="*/ 504825 h 552450"/>
            <a:gd name="connsiteX26" fmla="*/ 4013018 w 4155893"/>
            <a:gd name="connsiteY26" fmla="*/ 523875 h 552450"/>
            <a:gd name="connsiteX27" fmla="*/ 3889193 w 4155893"/>
            <a:gd name="connsiteY27" fmla="*/ 542925 h 552450"/>
            <a:gd name="connsiteX28" fmla="*/ 3279593 w 4155893"/>
            <a:gd name="connsiteY28" fmla="*/ 552450 h 552450"/>
            <a:gd name="connsiteX29" fmla="*/ 479243 w 4155893"/>
            <a:gd name="connsiteY29" fmla="*/ 542925 h 552450"/>
            <a:gd name="connsiteX30" fmla="*/ 164918 w 4155893"/>
            <a:gd name="connsiteY30" fmla="*/ 523875 h 552450"/>
            <a:gd name="connsiteX31" fmla="*/ 107768 w 4155893"/>
            <a:gd name="connsiteY31" fmla="*/ 514350 h 552450"/>
            <a:gd name="connsiteX32" fmla="*/ 50618 w 4155893"/>
            <a:gd name="connsiteY32" fmla="*/ 476250 h 552450"/>
            <a:gd name="connsiteX33" fmla="*/ 22043 w 4155893"/>
            <a:gd name="connsiteY33" fmla="*/ 457200 h 552450"/>
            <a:gd name="connsiteX34" fmla="*/ 12518 w 4155893"/>
            <a:gd name="connsiteY34" fmla="*/ 428625 h 552450"/>
            <a:gd name="connsiteX35" fmla="*/ 12518 w 4155893"/>
            <a:gd name="connsiteY35" fmla="*/ 209550 h 552450"/>
            <a:gd name="connsiteX36" fmla="*/ 31568 w 4155893"/>
            <a:gd name="connsiteY36" fmla="*/ 152400 h 552450"/>
            <a:gd name="connsiteX37" fmla="*/ 60143 w 4155893"/>
            <a:gd name="connsiteY37" fmla="*/ 95250 h 552450"/>
            <a:gd name="connsiteX38" fmla="*/ 88718 w 4155893"/>
            <a:gd name="connsiteY38" fmla="*/ 76200 h 552450"/>
            <a:gd name="connsiteX39" fmla="*/ 107768 w 4155893"/>
            <a:gd name="connsiteY39" fmla="*/ 47625 h 552450"/>
            <a:gd name="connsiteX40" fmla="*/ 164918 w 4155893"/>
            <a:gd name="connsiteY40" fmla="*/ 9525 h 552450"/>
            <a:gd name="connsiteX41" fmla="*/ 174443 w 4155893"/>
            <a:gd name="connsiteY41" fmla="*/ 0 h 5524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</a:cxnLst>
          <a:rect l="l" t="t" r="r" b="b"/>
          <a:pathLst>
            <a:path w="4155893" h="552450">
              <a:moveTo>
                <a:pt x="60143" y="47625"/>
              </a:moveTo>
              <a:cubicBezTo>
                <a:pt x="185141" y="5959"/>
                <a:pt x="115836" y="16740"/>
                <a:pt x="269693" y="28575"/>
              </a:cubicBezTo>
              <a:cubicBezTo>
                <a:pt x="298130" y="33315"/>
                <a:pt x="379202" y="47625"/>
                <a:pt x="403043" y="47625"/>
              </a:cubicBezTo>
              <a:cubicBezTo>
                <a:pt x="413083" y="47625"/>
                <a:pt x="421605" y="38842"/>
                <a:pt x="431618" y="38100"/>
              </a:cubicBezTo>
              <a:cubicBezTo>
                <a:pt x="507676" y="32466"/>
                <a:pt x="584018" y="31750"/>
                <a:pt x="660218" y="28575"/>
              </a:cubicBezTo>
              <a:cubicBezTo>
                <a:pt x="676093" y="25400"/>
                <a:pt x="691654" y="19050"/>
                <a:pt x="707843" y="19050"/>
              </a:cubicBezTo>
              <a:cubicBezTo>
                <a:pt x="1388004" y="19050"/>
                <a:pt x="1206917" y="-719"/>
                <a:pt x="1517468" y="38100"/>
              </a:cubicBezTo>
              <a:cubicBezTo>
                <a:pt x="1578889" y="58574"/>
                <a:pt x="1520114" y="41199"/>
                <a:pt x="1631768" y="57150"/>
              </a:cubicBezTo>
              <a:cubicBezTo>
                <a:pt x="1647795" y="59440"/>
                <a:pt x="1663392" y="64213"/>
                <a:pt x="1679393" y="66675"/>
              </a:cubicBezTo>
              <a:cubicBezTo>
                <a:pt x="1704693" y="70567"/>
                <a:pt x="1730230" y="72741"/>
                <a:pt x="1755593" y="76200"/>
              </a:cubicBezTo>
              <a:lnTo>
                <a:pt x="1888943" y="95250"/>
              </a:lnTo>
              <a:cubicBezTo>
                <a:pt x="2024132" y="114563"/>
                <a:pt x="2161993" y="101600"/>
                <a:pt x="2298518" y="104775"/>
              </a:cubicBezTo>
              <a:cubicBezTo>
                <a:pt x="2862024" y="89545"/>
                <a:pt x="2744761" y="88275"/>
                <a:pt x="3536768" y="104775"/>
              </a:cubicBezTo>
              <a:cubicBezTo>
                <a:pt x="3546806" y="104984"/>
                <a:pt x="3555603" y="111865"/>
                <a:pt x="3565343" y="114300"/>
              </a:cubicBezTo>
              <a:cubicBezTo>
                <a:pt x="3581049" y="118227"/>
                <a:pt x="3597164" y="120313"/>
                <a:pt x="3612968" y="123825"/>
              </a:cubicBezTo>
              <a:cubicBezTo>
                <a:pt x="3625747" y="126665"/>
                <a:pt x="3637998" y="132603"/>
                <a:pt x="3651068" y="133350"/>
              </a:cubicBezTo>
              <a:cubicBezTo>
                <a:pt x="3749384" y="138968"/>
                <a:pt x="3847918" y="139700"/>
                <a:pt x="3946343" y="142875"/>
              </a:cubicBezTo>
              <a:cubicBezTo>
                <a:pt x="3959538" y="145514"/>
                <a:pt x="4006068" y="152772"/>
                <a:pt x="4022543" y="161925"/>
              </a:cubicBezTo>
              <a:cubicBezTo>
                <a:pt x="4042557" y="173044"/>
                <a:pt x="4060643" y="187325"/>
                <a:pt x="4079693" y="200025"/>
              </a:cubicBezTo>
              <a:cubicBezTo>
                <a:pt x="4089218" y="206375"/>
                <a:pt x="4100173" y="210980"/>
                <a:pt x="4108268" y="219075"/>
              </a:cubicBezTo>
              <a:lnTo>
                <a:pt x="4136843" y="247650"/>
              </a:lnTo>
              <a:cubicBezTo>
                <a:pt x="4140018" y="288925"/>
                <a:pt x="4141233" y="330398"/>
                <a:pt x="4146368" y="371475"/>
              </a:cubicBezTo>
              <a:cubicBezTo>
                <a:pt x="4147613" y="381438"/>
                <a:pt x="4155893" y="390010"/>
                <a:pt x="4155893" y="400050"/>
              </a:cubicBezTo>
              <a:cubicBezTo>
                <a:pt x="4155893" y="421736"/>
                <a:pt x="4147026" y="460484"/>
                <a:pt x="4127318" y="476250"/>
              </a:cubicBezTo>
              <a:cubicBezTo>
                <a:pt x="4119478" y="482522"/>
                <a:pt x="4108268" y="482600"/>
                <a:pt x="4098743" y="485775"/>
              </a:cubicBezTo>
              <a:cubicBezTo>
                <a:pt x="4089218" y="492125"/>
                <a:pt x="4080629" y="500176"/>
                <a:pt x="4070168" y="504825"/>
              </a:cubicBezTo>
              <a:cubicBezTo>
                <a:pt x="4051818" y="512980"/>
                <a:pt x="4032068" y="517525"/>
                <a:pt x="4013018" y="523875"/>
              </a:cubicBezTo>
              <a:cubicBezTo>
                <a:pt x="3962061" y="540861"/>
                <a:pt x="3969361" y="540758"/>
                <a:pt x="3889193" y="542925"/>
              </a:cubicBezTo>
              <a:cubicBezTo>
                <a:pt x="3686042" y="548416"/>
                <a:pt x="3482793" y="549275"/>
                <a:pt x="3279593" y="552450"/>
              </a:cubicBezTo>
              <a:lnTo>
                <a:pt x="479243" y="542925"/>
              </a:lnTo>
              <a:cubicBezTo>
                <a:pt x="387929" y="542349"/>
                <a:pt x="263210" y="536162"/>
                <a:pt x="164918" y="523875"/>
              </a:cubicBezTo>
              <a:cubicBezTo>
                <a:pt x="145754" y="521480"/>
                <a:pt x="126818" y="517525"/>
                <a:pt x="107768" y="514350"/>
              </a:cubicBezTo>
              <a:lnTo>
                <a:pt x="50618" y="476250"/>
              </a:lnTo>
              <a:lnTo>
                <a:pt x="22043" y="457200"/>
              </a:lnTo>
              <a:cubicBezTo>
                <a:pt x="18868" y="447675"/>
                <a:pt x="14953" y="438365"/>
                <a:pt x="12518" y="428625"/>
              </a:cubicBezTo>
              <a:cubicBezTo>
                <a:pt x="-7505" y="348534"/>
                <a:pt x="-477" y="313512"/>
                <a:pt x="12518" y="209550"/>
              </a:cubicBezTo>
              <a:cubicBezTo>
                <a:pt x="15009" y="189625"/>
                <a:pt x="25218" y="171450"/>
                <a:pt x="31568" y="152400"/>
              </a:cubicBezTo>
              <a:cubicBezTo>
                <a:pt x="39315" y="129159"/>
                <a:pt x="41679" y="113714"/>
                <a:pt x="60143" y="95250"/>
              </a:cubicBezTo>
              <a:cubicBezTo>
                <a:pt x="68238" y="87155"/>
                <a:pt x="79193" y="82550"/>
                <a:pt x="88718" y="76200"/>
              </a:cubicBezTo>
              <a:cubicBezTo>
                <a:pt x="95068" y="66675"/>
                <a:pt x="99153" y="55163"/>
                <a:pt x="107768" y="47625"/>
              </a:cubicBezTo>
              <a:cubicBezTo>
                <a:pt x="124998" y="32548"/>
                <a:pt x="148729" y="25714"/>
                <a:pt x="164918" y="9525"/>
              </a:cubicBezTo>
              <a:lnTo>
                <a:pt x="174443" y="0"/>
              </a:lnTo>
            </a:path>
          </a:pathLst>
        </a:custGeom>
        <a:noFill/>
        <a:ln w="1905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57149</xdr:colOff>
      <xdr:row>158</xdr:row>
      <xdr:rowOff>76200</xdr:rowOff>
    </xdr:from>
    <xdr:to>
      <xdr:col>10</xdr:col>
      <xdr:colOff>371104</xdr:colOff>
      <xdr:row>161</xdr:row>
      <xdr:rowOff>95250</xdr:rowOff>
    </xdr:to>
    <xdr:sp macro="" textlink="">
      <xdr:nvSpPr>
        <xdr:cNvPr id="8" name="Полилиния 7"/>
        <xdr:cNvSpPr/>
      </xdr:nvSpPr>
      <xdr:spPr>
        <a:xfrm>
          <a:off x="57149" y="35794950"/>
          <a:ext cx="5762997" cy="501485"/>
        </a:xfrm>
        <a:custGeom>
          <a:avLst/>
          <a:gdLst>
            <a:gd name="connsiteX0" fmla="*/ 60143 w 4155893"/>
            <a:gd name="connsiteY0" fmla="*/ 47625 h 552450"/>
            <a:gd name="connsiteX1" fmla="*/ 269693 w 4155893"/>
            <a:gd name="connsiteY1" fmla="*/ 28575 h 552450"/>
            <a:gd name="connsiteX2" fmla="*/ 403043 w 4155893"/>
            <a:gd name="connsiteY2" fmla="*/ 47625 h 552450"/>
            <a:gd name="connsiteX3" fmla="*/ 431618 w 4155893"/>
            <a:gd name="connsiteY3" fmla="*/ 38100 h 552450"/>
            <a:gd name="connsiteX4" fmla="*/ 660218 w 4155893"/>
            <a:gd name="connsiteY4" fmla="*/ 28575 h 552450"/>
            <a:gd name="connsiteX5" fmla="*/ 707843 w 4155893"/>
            <a:gd name="connsiteY5" fmla="*/ 19050 h 552450"/>
            <a:gd name="connsiteX6" fmla="*/ 1517468 w 4155893"/>
            <a:gd name="connsiteY6" fmla="*/ 38100 h 552450"/>
            <a:gd name="connsiteX7" fmla="*/ 1631768 w 4155893"/>
            <a:gd name="connsiteY7" fmla="*/ 57150 h 552450"/>
            <a:gd name="connsiteX8" fmla="*/ 1679393 w 4155893"/>
            <a:gd name="connsiteY8" fmla="*/ 66675 h 552450"/>
            <a:gd name="connsiteX9" fmla="*/ 1755593 w 4155893"/>
            <a:gd name="connsiteY9" fmla="*/ 76200 h 552450"/>
            <a:gd name="connsiteX10" fmla="*/ 1888943 w 4155893"/>
            <a:gd name="connsiteY10" fmla="*/ 95250 h 552450"/>
            <a:gd name="connsiteX11" fmla="*/ 2298518 w 4155893"/>
            <a:gd name="connsiteY11" fmla="*/ 104775 h 552450"/>
            <a:gd name="connsiteX12" fmla="*/ 3536768 w 4155893"/>
            <a:gd name="connsiteY12" fmla="*/ 104775 h 552450"/>
            <a:gd name="connsiteX13" fmla="*/ 3565343 w 4155893"/>
            <a:gd name="connsiteY13" fmla="*/ 114300 h 552450"/>
            <a:gd name="connsiteX14" fmla="*/ 3612968 w 4155893"/>
            <a:gd name="connsiteY14" fmla="*/ 123825 h 552450"/>
            <a:gd name="connsiteX15" fmla="*/ 3651068 w 4155893"/>
            <a:gd name="connsiteY15" fmla="*/ 133350 h 552450"/>
            <a:gd name="connsiteX16" fmla="*/ 3946343 w 4155893"/>
            <a:gd name="connsiteY16" fmla="*/ 142875 h 552450"/>
            <a:gd name="connsiteX17" fmla="*/ 4022543 w 4155893"/>
            <a:gd name="connsiteY17" fmla="*/ 161925 h 552450"/>
            <a:gd name="connsiteX18" fmla="*/ 4079693 w 4155893"/>
            <a:gd name="connsiteY18" fmla="*/ 200025 h 552450"/>
            <a:gd name="connsiteX19" fmla="*/ 4108268 w 4155893"/>
            <a:gd name="connsiteY19" fmla="*/ 219075 h 552450"/>
            <a:gd name="connsiteX20" fmla="*/ 4136843 w 4155893"/>
            <a:gd name="connsiteY20" fmla="*/ 247650 h 552450"/>
            <a:gd name="connsiteX21" fmla="*/ 4146368 w 4155893"/>
            <a:gd name="connsiteY21" fmla="*/ 371475 h 552450"/>
            <a:gd name="connsiteX22" fmla="*/ 4155893 w 4155893"/>
            <a:gd name="connsiteY22" fmla="*/ 400050 h 552450"/>
            <a:gd name="connsiteX23" fmla="*/ 4127318 w 4155893"/>
            <a:gd name="connsiteY23" fmla="*/ 476250 h 552450"/>
            <a:gd name="connsiteX24" fmla="*/ 4098743 w 4155893"/>
            <a:gd name="connsiteY24" fmla="*/ 485775 h 552450"/>
            <a:gd name="connsiteX25" fmla="*/ 4070168 w 4155893"/>
            <a:gd name="connsiteY25" fmla="*/ 504825 h 552450"/>
            <a:gd name="connsiteX26" fmla="*/ 4013018 w 4155893"/>
            <a:gd name="connsiteY26" fmla="*/ 523875 h 552450"/>
            <a:gd name="connsiteX27" fmla="*/ 3889193 w 4155893"/>
            <a:gd name="connsiteY27" fmla="*/ 542925 h 552450"/>
            <a:gd name="connsiteX28" fmla="*/ 3279593 w 4155893"/>
            <a:gd name="connsiteY28" fmla="*/ 552450 h 552450"/>
            <a:gd name="connsiteX29" fmla="*/ 479243 w 4155893"/>
            <a:gd name="connsiteY29" fmla="*/ 542925 h 552450"/>
            <a:gd name="connsiteX30" fmla="*/ 164918 w 4155893"/>
            <a:gd name="connsiteY30" fmla="*/ 523875 h 552450"/>
            <a:gd name="connsiteX31" fmla="*/ 107768 w 4155893"/>
            <a:gd name="connsiteY31" fmla="*/ 514350 h 552450"/>
            <a:gd name="connsiteX32" fmla="*/ 50618 w 4155893"/>
            <a:gd name="connsiteY32" fmla="*/ 476250 h 552450"/>
            <a:gd name="connsiteX33" fmla="*/ 22043 w 4155893"/>
            <a:gd name="connsiteY33" fmla="*/ 457200 h 552450"/>
            <a:gd name="connsiteX34" fmla="*/ 12518 w 4155893"/>
            <a:gd name="connsiteY34" fmla="*/ 428625 h 552450"/>
            <a:gd name="connsiteX35" fmla="*/ 12518 w 4155893"/>
            <a:gd name="connsiteY35" fmla="*/ 209550 h 552450"/>
            <a:gd name="connsiteX36" fmla="*/ 31568 w 4155893"/>
            <a:gd name="connsiteY36" fmla="*/ 152400 h 552450"/>
            <a:gd name="connsiteX37" fmla="*/ 60143 w 4155893"/>
            <a:gd name="connsiteY37" fmla="*/ 95250 h 552450"/>
            <a:gd name="connsiteX38" fmla="*/ 88718 w 4155893"/>
            <a:gd name="connsiteY38" fmla="*/ 76200 h 552450"/>
            <a:gd name="connsiteX39" fmla="*/ 107768 w 4155893"/>
            <a:gd name="connsiteY39" fmla="*/ 47625 h 552450"/>
            <a:gd name="connsiteX40" fmla="*/ 164918 w 4155893"/>
            <a:gd name="connsiteY40" fmla="*/ 9525 h 552450"/>
            <a:gd name="connsiteX41" fmla="*/ 174443 w 4155893"/>
            <a:gd name="connsiteY41" fmla="*/ 0 h 5524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</a:cxnLst>
          <a:rect l="l" t="t" r="r" b="b"/>
          <a:pathLst>
            <a:path w="4155893" h="552450">
              <a:moveTo>
                <a:pt x="60143" y="47625"/>
              </a:moveTo>
              <a:cubicBezTo>
                <a:pt x="185141" y="5959"/>
                <a:pt x="115836" y="16740"/>
                <a:pt x="269693" y="28575"/>
              </a:cubicBezTo>
              <a:cubicBezTo>
                <a:pt x="298130" y="33315"/>
                <a:pt x="379202" y="47625"/>
                <a:pt x="403043" y="47625"/>
              </a:cubicBezTo>
              <a:cubicBezTo>
                <a:pt x="413083" y="47625"/>
                <a:pt x="421605" y="38842"/>
                <a:pt x="431618" y="38100"/>
              </a:cubicBezTo>
              <a:cubicBezTo>
                <a:pt x="507676" y="32466"/>
                <a:pt x="584018" y="31750"/>
                <a:pt x="660218" y="28575"/>
              </a:cubicBezTo>
              <a:cubicBezTo>
                <a:pt x="676093" y="25400"/>
                <a:pt x="691654" y="19050"/>
                <a:pt x="707843" y="19050"/>
              </a:cubicBezTo>
              <a:cubicBezTo>
                <a:pt x="1388004" y="19050"/>
                <a:pt x="1206917" y="-719"/>
                <a:pt x="1517468" y="38100"/>
              </a:cubicBezTo>
              <a:cubicBezTo>
                <a:pt x="1578889" y="58574"/>
                <a:pt x="1520114" y="41199"/>
                <a:pt x="1631768" y="57150"/>
              </a:cubicBezTo>
              <a:cubicBezTo>
                <a:pt x="1647795" y="59440"/>
                <a:pt x="1663392" y="64213"/>
                <a:pt x="1679393" y="66675"/>
              </a:cubicBezTo>
              <a:cubicBezTo>
                <a:pt x="1704693" y="70567"/>
                <a:pt x="1730230" y="72741"/>
                <a:pt x="1755593" y="76200"/>
              </a:cubicBezTo>
              <a:lnTo>
                <a:pt x="1888943" y="95250"/>
              </a:lnTo>
              <a:cubicBezTo>
                <a:pt x="2024132" y="114563"/>
                <a:pt x="2161993" y="101600"/>
                <a:pt x="2298518" y="104775"/>
              </a:cubicBezTo>
              <a:cubicBezTo>
                <a:pt x="2862024" y="89545"/>
                <a:pt x="2744761" y="88275"/>
                <a:pt x="3536768" y="104775"/>
              </a:cubicBezTo>
              <a:cubicBezTo>
                <a:pt x="3546806" y="104984"/>
                <a:pt x="3555603" y="111865"/>
                <a:pt x="3565343" y="114300"/>
              </a:cubicBezTo>
              <a:cubicBezTo>
                <a:pt x="3581049" y="118227"/>
                <a:pt x="3597164" y="120313"/>
                <a:pt x="3612968" y="123825"/>
              </a:cubicBezTo>
              <a:cubicBezTo>
                <a:pt x="3625747" y="126665"/>
                <a:pt x="3637998" y="132603"/>
                <a:pt x="3651068" y="133350"/>
              </a:cubicBezTo>
              <a:cubicBezTo>
                <a:pt x="3749384" y="138968"/>
                <a:pt x="3847918" y="139700"/>
                <a:pt x="3946343" y="142875"/>
              </a:cubicBezTo>
              <a:cubicBezTo>
                <a:pt x="3959538" y="145514"/>
                <a:pt x="4006068" y="152772"/>
                <a:pt x="4022543" y="161925"/>
              </a:cubicBezTo>
              <a:cubicBezTo>
                <a:pt x="4042557" y="173044"/>
                <a:pt x="4060643" y="187325"/>
                <a:pt x="4079693" y="200025"/>
              </a:cubicBezTo>
              <a:cubicBezTo>
                <a:pt x="4089218" y="206375"/>
                <a:pt x="4100173" y="210980"/>
                <a:pt x="4108268" y="219075"/>
              </a:cubicBezTo>
              <a:lnTo>
                <a:pt x="4136843" y="247650"/>
              </a:lnTo>
              <a:cubicBezTo>
                <a:pt x="4140018" y="288925"/>
                <a:pt x="4141233" y="330398"/>
                <a:pt x="4146368" y="371475"/>
              </a:cubicBezTo>
              <a:cubicBezTo>
                <a:pt x="4147613" y="381438"/>
                <a:pt x="4155893" y="390010"/>
                <a:pt x="4155893" y="400050"/>
              </a:cubicBezTo>
              <a:cubicBezTo>
                <a:pt x="4155893" y="421736"/>
                <a:pt x="4147026" y="460484"/>
                <a:pt x="4127318" y="476250"/>
              </a:cubicBezTo>
              <a:cubicBezTo>
                <a:pt x="4119478" y="482522"/>
                <a:pt x="4108268" y="482600"/>
                <a:pt x="4098743" y="485775"/>
              </a:cubicBezTo>
              <a:cubicBezTo>
                <a:pt x="4089218" y="492125"/>
                <a:pt x="4080629" y="500176"/>
                <a:pt x="4070168" y="504825"/>
              </a:cubicBezTo>
              <a:cubicBezTo>
                <a:pt x="4051818" y="512980"/>
                <a:pt x="4032068" y="517525"/>
                <a:pt x="4013018" y="523875"/>
              </a:cubicBezTo>
              <a:cubicBezTo>
                <a:pt x="3962061" y="540861"/>
                <a:pt x="3969361" y="540758"/>
                <a:pt x="3889193" y="542925"/>
              </a:cubicBezTo>
              <a:cubicBezTo>
                <a:pt x="3686042" y="548416"/>
                <a:pt x="3482793" y="549275"/>
                <a:pt x="3279593" y="552450"/>
              </a:cubicBezTo>
              <a:lnTo>
                <a:pt x="479243" y="542925"/>
              </a:lnTo>
              <a:cubicBezTo>
                <a:pt x="387929" y="542349"/>
                <a:pt x="263210" y="536162"/>
                <a:pt x="164918" y="523875"/>
              </a:cubicBezTo>
              <a:cubicBezTo>
                <a:pt x="145754" y="521480"/>
                <a:pt x="126818" y="517525"/>
                <a:pt x="107768" y="514350"/>
              </a:cubicBezTo>
              <a:lnTo>
                <a:pt x="50618" y="476250"/>
              </a:lnTo>
              <a:lnTo>
                <a:pt x="22043" y="457200"/>
              </a:lnTo>
              <a:cubicBezTo>
                <a:pt x="18868" y="447675"/>
                <a:pt x="14953" y="438365"/>
                <a:pt x="12518" y="428625"/>
              </a:cubicBezTo>
              <a:cubicBezTo>
                <a:pt x="-7505" y="348534"/>
                <a:pt x="-477" y="313512"/>
                <a:pt x="12518" y="209550"/>
              </a:cubicBezTo>
              <a:cubicBezTo>
                <a:pt x="15009" y="189625"/>
                <a:pt x="25218" y="171450"/>
                <a:pt x="31568" y="152400"/>
              </a:cubicBezTo>
              <a:cubicBezTo>
                <a:pt x="39315" y="129159"/>
                <a:pt x="41679" y="113714"/>
                <a:pt x="60143" y="95250"/>
              </a:cubicBezTo>
              <a:cubicBezTo>
                <a:pt x="68238" y="87155"/>
                <a:pt x="79193" y="82550"/>
                <a:pt x="88718" y="76200"/>
              </a:cubicBezTo>
              <a:cubicBezTo>
                <a:pt x="95068" y="66675"/>
                <a:pt x="99153" y="55163"/>
                <a:pt x="107768" y="47625"/>
              </a:cubicBezTo>
              <a:cubicBezTo>
                <a:pt x="124998" y="32548"/>
                <a:pt x="148729" y="25714"/>
                <a:pt x="164918" y="9525"/>
              </a:cubicBezTo>
              <a:lnTo>
                <a:pt x="174443" y="0"/>
              </a:lnTo>
            </a:path>
          </a:pathLst>
        </a:custGeom>
        <a:noFill/>
        <a:ln w="1905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172"/>
  <sheetViews>
    <sheetView tabSelected="1" zoomScale="154" zoomScaleNormal="154" workbookViewId="0">
      <selection activeCell="N1" sqref="N1"/>
    </sheetView>
  </sheetViews>
  <sheetFormatPr defaultRowHeight="16.5" x14ac:dyDescent="0.3"/>
  <cols>
    <col min="1" max="1" width="2.5703125" style="4" customWidth="1"/>
    <col min="2" max="2" width="4" style="4" customWidth="1"/>
    <col min="3" max="3" width="6.85546875" style="4" customWidth="1"/>
    <col min="4" max="4" width="15.42578125" style="76" customWidth="1"/>
    <col min="5" max="5" width="7.28515625" style="4" customWidth="1"/>
    <col min="6" max="6" width="8.28515625" style="10" customWidth="1"/>
    <col min="7" max="7" width="15.28515625" style="78" customWidth="1"/>
    <col min="8" max="9" width="7.7109375" style="4" customWidth="1"/>
    <col min="10" max="10" width="6.5703125" style="4" customWidth="1"/>
    <col min="11" max="11" width="6.140625" style="15" customWidth="1"/>
    <col min="12" max="12" width="5.28515625" style="15" customWidth="1"/>
    <col min="13" max="13" width="9.140625" style="11" hidden="1" customWidth="1"/>
    <col min="15" max="15" width="5.42578125" style="11" hidden="1" customWidth="1"/>
    <col min="17" max="96" width="9.140625" style="11"/>
    <col min="97" max="16384" width="9.140625" style="3"/>
  </cols>
  <sheetData>
    <row r="1" spans="1:97" ht="130.5" customHeight="1" x14ac:dyDescent="0.3"/>
    <row r="2" spans="1:97" s="1" customFormat="1" ht="85.5" customHeight="1" x14ac:dyDescent="0.25">
      <c r="A2" s="60" t="s">
        <v>0</v>
      </c>
      <c r="B2" s="61" t="s">
        <v>3</v>
      </c>
      <c r="C2" s="61" t="s">
        <v>89</v>
      </c>
      <c r="D2" s="61" t="s">
        <v>1</v>
      </c>
      <c r="E2" s="61" t="s">
        <v>5</v>
      </c>
      <c r="F2" s="62" t="s">
        <v>66</v>
      </c>
      <c r="G2" s="75" t="s">
        <v>2</v>
      </c>
      <c r="H2" s="61" t="s">
        <v>69</v>
      </c>
      <c r="I2" s="17" t="s">
        <v>68</v>
      </c>
      <c r="J2" s="61" t="s">
        <v>64</v>
      </c>
      <c r="K2" s="17" t="s">
        <v>65</v>
      </c>
      <c r="L2" s="75" t="s">
        <v>4</v>
      </c>
      <c r="M2" s="9"/>
      <c r="O2" s="12">
        <v>0.8</v>
      </c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</row>
    <row r="3" spans="1:97" s="2" customFormat="1" ht="20.25" customHeight="1" x14ac:dyDescent="0.25">
      <c r="A3" s="6">
        <v>1</v>
      </c>
      <c r="B3" s="7">
        <v>1</v>
      </c>
      <c r="C3" s="81" t="s">
        <v>90</v>
      </c>
      <c r="D3" s="77" t="s">
        <v>6</v>
      </c>
      <c r="E3" s="5">
        <v>1991</v>
      </c>
      <c r="F3" s="16" t="s">
        <v>67</v>
      </c>
      <c r="G3" s="79" t="s">
        <v>31</v>
      </c>
      <c r="H3" s="5">
        <v>15000</v>
      </c>
      <c r="I3" s="8">
        <v>1200</v>
      </c>
      <c r="J3" s="5">
        <v>6144</v>
      </c>
      <c r="K3" s="8">
        <f>ROUNDUP(J3*0.05,0)</f>
        <v>308</v>
      </c>
      <c r="L3" s="5">
        <f>IF(J3&lt;=10000,250,IF(J3&lt;=20000,300,IF(J3&lt;=30000,350,IF(J3&lt;=40000,400,IF(J3&lt;50000,450,IF(J3=50000,500,IF(J3&lt;=60000,600,IF(J3&lt;=70000,700,IF(J3&lt;=80000,800,IF(J3&lt;=90000,900,IF(J3&lt;=100000,1000,IF(J3&lt;=120000,1200,IF(J3&lt;=140000,1400,IF(J3&lt;=160000,1600,IF(J3&lt;=180000,1800,IF(J3&lt;=200000,2000,IF(J3&lt;=220000,2200,IF(J3&lt;=240000,2400,IF(J3&lt;=260000,2600,IF(J3&lt;=280000,2800,IF(J3&lt;=300000,3000,IF(J3&lt;=320000,3200,IF(J3&lt;=340000,3400,IF(J3&lt;=360000,3600,IF(J3&lt;=380000,3800,IF(J3&lt;=400000,4000,IF(J3&lt;=420000,4200,IF(J3&lt;=440000,4400,IF(J3&lt;=460000,4600,IF(J3&lt;=480000,4800,IF(J3&lt;=500000,5000,IF(J3&lt;=600000,5200,IF(J3&lt;=700000,5400,IF(J3&lt;=800000,5600,IF(J3&lt;=900000,5800,6000)))))))))))))))))))))))))))))))))))</f>
        <v>250</v>
      </c>
      <c r="M3" s="9"/>
      <c r="O3" s="9">
        <f t="shared" ref="O3:O34" si="0">ROUNDUP(J3*0.8,0)</f>
        <v>4916</v>
      </c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</row>
    <row r="4" spans="1:97" s="2" customFormat="1" ht="20.25" customHeight="1" x14ac:dyDescent="0.25">
      <c r="A4" s="6">
        <v>2</v>
      </c>
      <c r="B4" s="7">
        <v>2</v>
      </c>
      <c r="C4" s="81" t="s">
        <v>90</v>
      </c>
      <c r="D4" s="77" t="s">
        <v>7</v>
      </c>
      <c r="E4" s="5">
        <v>1991</v>
      </c>
      <c r="F4" s="16" t="s">
        <v>67</v>
      </c>
      <c r="G4" s="79" t="s">
        <v>32</v>
      </c>
      <c r="H4" s="5">
        <v>13000</v>
      </c>
      <c r="I4" s="8">
        <v>1200</v>
      </c>
      <c r="J4" s="5">
        <v>5325</v>
      </c>
      <c r="K4" s="8">
        <f t="shared" ref="K4:K64" si="1">ROUNDUP(J4*0.05,0)</f>
        <v>267</v>
      </c>
      <c r="L4" s="5">
        <f t="shared" ref="L4:L67" si="2">IF(J4&lt;=10000,250,IF(J4&lt;=20000,300,IF(J4&lt;=30000,350,IF(J4&lt;=40000,400,IF(J4&lt;50000,450,IF(J4=50000,500,IF(J4&lt;=60000,600,IF(J4&lt;=70000,700,IF(J4&lt;=80000,800,IF(J4&lt;=90000,900,IF(J4&lt;=100000,1000,IF(J4&lt;=120000,1200,IF(J4&lt;=140000,1400,IF(J4&lt;=160000,1600,IF(J4&lt;=180000,1800,IF(J4&lt;=200000,2000,IF(J4&lt;=220000,2200,IF(J4&lt;=240000,2400,IF(J4&lt;=260000,2600,IF(J4&lt;=280000,2800,IF(J4&lt;=300000,3000,IF(J4&lt;=320000,3200,IF(J4&lt;=340000,3400,IF(J4&lt;=360000,3600,IF(J4&lt;=380000,3800,IF(J4&lt;=400000,4000,IF(J4&lt;=420000,4200,IF(J4&lt;=440000,4400,IF(J4&lt;=460000,4600,IF(J4&lt;=480000,4800,IF(J4&lt;=500000,5000,IF(J4&lt;=600000,5200,IF(J4&lt;=700000,5400,IF(J4&lt;=800000,5600,IF(J4&lt;=900000,5800,6000)))))))))))))))))))))))))))))))))))</f>
        <v>250</v>
      </c>
      <c r="M4" s="9"/>
      <c r="O4" s="9">
        <f t="shared" si="0"/>
        <v>4260</v>
      </c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</row>
    <row r="5" spans="1:97" s="2" customFormat="1" ht="20.25" customHeight="1" x14ac:dyDescent="0.25">
      <c r="A5" s="6">
        <v>3</v>
      </c>
      <c r="B5" s="7">
        <v>3</v>
      </c>
      <c r="C5" s="81" t="s">
        <v>90</v>
      </c>
      <c r="D5" s="77" t="s">
        <v>8</v>
      </c>
      <c r="E5" s="5">
        <v>1994</v>
      </c>
      <c r="F5" s="16" t="s">
        <v>67</v>
      </c>
      <c r="G5" s="79" t="s">
        <v>31</v>
      </c>
      <c r="H5" s="5">
        <v>10000</v>
      </c>
      <c r="I5" s="8">
        <v>1200</v>
      </c>
      <c r="J5" s="5">
        <v>4096</v>
      </c>
      <c r="K5" s="8">
        <f t="shared" si="1"/>
        <v>205</v>
      </c>
      <c r="L5" s="5">
        <f t="shared" si="2"/>
        <v>250</v>
      </c>
      <c r="M5" s="9"/>
      <c r="O5" s="9">
        <f t="shared" si="0"/>
        <v>3277</v>
      </c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</row>
    <row r="6" spans="1:97" s="2" customFormat="1" ht="20.25" customHeight="1" x14ac:dyDescent="0.25">
      <c r="A6" s="6">
        <v>4</v>
      </c>
      <c r="B6" s="7">
        <v>4</v>
      </c>
      <c r="C6" s="81" t="s">
        <v>90</v>
      </c>
      <c r="D6" s="77" t="s">
        <v>9</v>
      </c>
      <c r="E6" s="5">
        <v>2010</v>
      </c>
      <c r="F6" s="16" t="s">
        <v>67</v>
      </c>
      <c r="G6" s="79" t="s">
        <v>31</v>
      </c>
      <c r="H6" s="5">
        <v>70000</v>
      </c>
      <c r="I6" s="8">
        <v>1200</v>
      </c>
      <c r="J6" s="5">
        <v>28672</v>
      </c>
      <c r="K6" s="8">
        <f t="shared" si="1"/>
        <v>1434</v>
      </c>
      <c r="L6" s="5">
        <f t="shared" si="2"/>
        <v>350</v>
      </c>
      <c r="M6" s="9"/>
      <c r="O6" s="9">
        <f t="shared" si="0"/>
        <v>22938</v>
      </c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</row>
    <row r="7" spans="1:97" s="2" customFormat="1" ht="20.25" customHeight="1" x14ac:dyDescent="0.25">
      <c r="A7" s="6">
        <v>5</v>
      </c>
      <c r="B7" s="7">
        <v>5</v>
      </c>
      <c r="C7" s="81" t="s">
        <v>90</v>
      </c>
      <c r="D7" s="77" t="s">
        <v>10</v>
      </c>
      <c r="E7" s="5">
        <v>2010</v>
      </c>
      <c r="F7" s="16" t="s">
        <v>67</v>
      </c>
      <c r="G7" s="79" t="s">
        <v>31</v>
      </c>
      <c r="H7" s="5">
        <v>70000</v>
      </c>
      <c r="I7" s="8">
        <v>1200</v>
      </c>
      <c r="J7" s="5">
        <v>28672</v>
      </c>
      <c r="K7" s="8">
        <f t="shared" si="1"/>
        <v>1434</v>
      </c>
      <c r="L7" s="5">
        <f t="shared" si="2"/>
        <v>350</v>
      </c>
      <c r="M7" s="9"/>
      <c r="O7" s="9">
        <f t="shared" si="0"/>
        <v>22938</v>
      </c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</row>
    <row r="8" spans="1:97" s="2" customFormat="1" ht="20.25" customHeight="1" x14ac:dyDescent="0.25">
      <c r="A8" s="6">
        <v>6</v>
      </c>
      <c r="B8" s="7">
        <v>6</v>
      </c>
      <c r="C8" s="81" t="s">
        <v>90</v>
      </c>
      <c r="D8" s="77" t="s">
        <v>10</v>
      </c>
      <c r="E8" s="5">
        <v>2010</v>
      </c>
      <c r="F8" s="16" t="s">
        <v>67</v>
      </c>
      <c r="G8" s="79" t="s">
        <v>31</v>
      </c>
      <c r="H8" s="5">
        <v>70000</v>
      </c>
      <c r="I8" s="8">
        <v>1200</v>
      </c>
      <c r="J8" s="5">
        <v>28672</v>
      </c>
      <c r="K8" s="8">
        <f t="shared" si="1"/>
        <v>1434</v>
      </c>
      <c r="L8" s="5">
        <f t="shared" si="2"/>
        <v>350</v>
      </c>
      <c r="M8" s="9"/>
      <c r="O8" s="9">
        <f t="shared" si="0"/>
        <v>22938</v>
      </c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</row>
    <row r="9" spans="1:97" s="2" customFormat="1" ht="20.25" customHeight="1" x14ac:dyDescent="0.25">
      <c r="A9" s="6">
        <v>7</v>
      </c>
      <c r="B9" s="7">
        <v>7</v>
      </c>
      <c r="C9" s="81" t="s">
        <v>90</v>
      </c>
      <c r="D9" s="77" t="s">
        <v>10</v>
      </c>
      <c r="E9" s="5">
        <v>2010</v>
      </c>
      <c r="F9" s="16" t="s">
        <v>67</v>
      </c>
      <c r="G9" s="79" t="s">
        <v>31</v>
      </c>
      <c r="H9" s="5">
        <v>70000</v>
      </c>
      <c r="I9" s="8">
        <v>1200</v>
      </c>
      <c r="J9" s="5">
        <v>28672</v>
      </c>
      <c r="K9" s="8">
        <f t="shared" si="1"/>
        <v>1434</v>
      </c>
      <c r="L9" s="5">
        <f t="shared" si="2"/>
        <v>350</v>
      </c>
      <c r="M9" s="9"/>
      <c r="O9" s="9">
        <f t="shared" si="0"/>
        <v>22938</v>
      </c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</row>
    <row r="10" spans="1:97" s="2" customFormat="1" ht="20.25" customHeight="1" x14ac:dyDescent="0.25">
      <c r="A10" s="6">
        <v>8</v>
      </c>
      <c r="B10" s="7">
        <v>8</v>
      </c>
      <c r="C10" s="81" t="s">
        <v>90</v>
      </c>
      <c r="D10" s="77" t="s">
        <v>10</v>
      </c>
      <c r="E10" s="5">
        <v>2010</v>
      </c>
      <c r="F10" s="16" t="s">
        <v>67</v>
      </c>
      <c r="G10" s="79" t="s">
        <v>31</v>
      </c>
      <c r="H10" s="5">
        <v>70000</v>
      </c>
      <c r="I10" s="8">
        <v>1200</v>
      </c>
      <c r="J10" s="5">
        <v>28672</v>
      </c>
      <c r="K10" s="8">
        <f t="shared" si="1"/>
        <v>1434</v>
      </c>
      <c r="L10" s="5">
        <f t="shared" si="2"/>
        <v>350</v>
      </c>
      <c r="M10" s="9"/>
      <c r="O10" s="9">
        <f t="shared" si="0"/>
        <v>22938</v>
      </c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</row>
    <row r="11" spans="1:97" s="2" customFormat="1" ht="20.25" customHeight="1" x14ac:dyDescent="0.25">
      <c r="A11" s="6">
        <v>9</v>
      </c>
      <c r="B11" s="7">
        <v>9</v>
      </c>
      <c r="C11" s="81" t="s">
        <v>90</v>
      </c>
      <c r="D11" s="77" t="s">
        <v>11</v>
      </c>
      <c r="E11" s="5">
        <v>2012</v>
      </c>
      <c r="F11" s="16" t="s">
        <v>67</v>
      </c>
      <c r="G11" s="79" t="s">
        <v>31</v>
      </c>
      <c r="H11" s="5">
        <v>70000</v>
      </c>
      <c r="I11" s="8">
        <v>1200</v>
      </c>
      <c r="J11" s="5">
        <v>28672</v>
      </c>
      <c r="K11" s="8">
        <f t="shared" si="1"/>
        <v>1434</v>
      </c>
      <c r="L11" s="5">
        <f t="shared" si="2"/>
        <v>350</v>
      </c>
      <c r="M11" s="9"/>
      <c r="O11" s="9">
        <f t="shared" si="0"/>
        <v>22938</v>
      </c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</row>
    <row r="12" spans="1:97" s="2" customFormat="1" ht="20.25" customHeight="1" x14ac:dyDescent="0.25">
      <c r="A12" s="6">
        <v>10</v>
      </c>
      <c r="B12" s="7">
        <v>10</v>
      </c>
      <c r="C12" s="81" t="s">
        <v>90</v>
      </c>
      <c r="D12" s="77" t="s">
        <v>11</v>
      </c>
      <c r="E12" s="5">
        <v>2000</v>
      </c>
      <c r="F12" s="16" t="s">
        <v>67</v>
      </c>
      <c r="G12" s="79" t="s">
        <v>31</v>
      </c>
      <c r="H12" s="5">
        <v>70000</v>
      </c>
      <c r="I12" s="8">
        <v>1200</v>
      </c>
      <c r="J12" s="5">
        <v>28672</v>
      </c>
      <c r="K12" s="8">
        <f t="shared" si="1"/>
        <v>1434</v>
      </c>
      <c r="L12" s="5">
        <f t="shared" si="2"/>
        <v>350</v>
      </c>
      <c r="M12" s="9"/>
      <c r="O12" s="9">
        <f t="shared" si="0"/>
        <v>22938</v>
      </c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</row>
    <row r="13" spans="1:97" s="2" customFormat="1" ht="20.25" customHeight="1" x14ac:dyDescent="0.25">
      <c r="A13" s="6">
        <v>11</v>
      </c>
      <c r="B13" s="7">
        <v>11</v>
      </c>
      <c r="C13" s="81" t="s">
        <v>90</v>
      </c>
      <c r="D13" s="77" t="s">
        <v>11</v>
      </c>
      <c r="E13" s="5">
        <v>2010</v>
      </c>
      <c r="F13" s="16" t="s">
        <v>67</v>
      </c>
      <c r="G13" s="79" t="s">
        <v>31</v>
      </c>
      <c r="H13" s="5">
        <v>70000</v>
      </c>
      <c r="I13" s="8">
        <v>1200</v>
      </c>
      <c r="J13" s="5">
        <v>28672</v>
      </c>
      <c r="K13" s="8">
        <f t="shared" si="1"/>
        <v>1434</v>
      </c>
      <c r="L13" s="5">
        <f t="shared" si="2"/>
        <v>350</v>
      </c>
      <c r="M13" s="9"/>
      <c r="O13" s="9">
        <f t="shared" si="0"/>
        <v>22938</v>
      </c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</row>
    <row r="14" spans="1:97" s="2" customFormat="1" ht="20.25" customHeight="1" x14ac:dyDescent="0.25">
      <c r="A14" s="6">
        <v>12</v>
      </c>
      <c r="B14" s="7">
        <v>12</v>
      </c>
      <c r="C14" s="81" t="s">
        <v>90</v>
      </c>
      <c r="D14" s="77" t="s">
        <v>11</v>
      </c>
      <c r="E14" s="5">
        <v>2010</v>
      </c>
      <c r="F14" s="16" t="s">
        <v>67</v>
      </c>
      <c r="G14" s="79" t="s">
        <v>31</v>
      </c>
      <c r="H14" s="5">
        <v>70000</v>
      </c>
      <c r="I14" s="8">
        <v>1200</v>
      </c>
      <c r="J14" s="5">
        <v>28672</v>
      </c>
      <c r="K14" s="8">
        <f t="shared" si="1"/>
        <v>1434</v>
      </c>
      <c r="L14" s="5">
        <f t="shared" si="2"/>
        <v>350</v>
      </c>
      <c r="M14" s="9"/>
      <c r="O14" s="9">
        <f t="shared" si="0"/>
        <v>22938</v>
      </c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</row>
    <row r="15" spans="1:97" s="2" customFormat="1" ht="20.25" customHeight="1" x14ac:dyDescent="0.25">
      <c r="A15" s="6">
        <v>13</v>
      </c>
      <c r="B15" s="7">
        <v>13</v>
      </c>
      <c r="C15" s="81" t="s">
        <v>90</v>
      </c>
      <c r="D15" s="77" t="s">
        <v>11</v>
      </c>
      <c r="E15" s="5">
        <v>2010</v>
      </c>
      <c r="F15" s="16" t="s">
        <v>67</v>
      </c>
      <c r="G15" s="79" t="s">
        <v>31</v>
      </c>
      <c r="H15" s="5">
        <v>70000</v>
      </c>
      <c r="I15" s="8">
        <v>1200</v>
      </c>
      <c r="J15" s="5">
        <v>28672</v>
      </c>
      <c r="K15" s="8">
        <f t="shared" si="1"/>
        <v>1434</v>
      </c>
      <c r="L15" s="5">
        <f t="shared" si="2"/>
        <v>350</v>
      </c>
      <c r="M15" s="9"/>
      <c r="O15" s="9">
        <f t="shared" si="0"/>
        <v>22938</v>
      </c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</row>
    <row r="16" spans="1:97" s="2" customFormat="1" ht="20.25" customHeight="1" x14ac:dyDescent="0.25">
      <c r="A16" s="6">
        <v>14</v>
      </c>
      <c r="B16" s="7">
        <v>14</v>
      </c>
      <c r="C16" s="81" t="s">
        <v>90</v>
      </c>
      <c r="D16" s="77" t="s">
        <v>12</v>
      </c>
      <c r="E16" s="5">
        <v>1996</v>
      </c>
      <c r="F16" s="16" t="s">
        <v>67</v>
      </c>
      <c r="G16" s="79" t="s">
        <v>33</v>
      </c>
      <c r="H16" s="5">
        <v>5000</v>
      </c>
      <c r="I16" s="8">
        <v>1200</v>
      </c>
      <c r="J16" s="5">
        <v>2048</v>
      </c>
      <c r="K16" s="8">
        <f t="shared" si="1"/>
        <v>103</v>
      </c>
      <c r="L16" s="5">
        <f t="shared" si="2"/>
        <v>250</v>
      </c>
      <c r="M16" s="9"/>
      <c r="O16" s="9">
        <f t="shared" si="0"/>
        <v>1639</v>
      </c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</row>
    <row r="17" spans="1:97" s="2" customFormat="1" ht="20.25" customHeight="1" x14ac:dyDescent="0.25">
      <c r="A17" s="6">
        <v>15</v>
      </c>
      <c r="B17" s="7">
        <v>15</v>
      </c>
      <c r="C17" s="81" t="s">
        <v>90</v>
      </c>
      <c r="D17" s="77" t="s">
        <v>13</v>
      </c>
      <c r="E17" s="5">
        <v>2004</v>
      </c>
      <c r="F17" s="16" t="s">
        <v>67</v>
      </c>
      <c r="G17" s="79" t="s">
        <v>34</v>
      </c>
      <c r="H17" s="5">
        <v>4000</v>
      </c>
      <c r="I17" s="8">
        <v>1200</v>
      </c>
      <c r="J17" s="5">
        <v>1639</v>
      </c>
      <c r="K17" s="8">
        <f t="shared" si="1"/>
        <v>82</v>
      </c>
      <c r="L17" s="5">
        <f t="shared" si="2"/>
        <v>250</v>
      </c>
      <c r="M17" s="9"/>
      <c r="O17" s="9">
        <f t="shared" si="0"/>
        <v>1312</v>
      </c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</row>
    <row r="18" spans="1:97" s="2" customFormat="1" ht="20.25" customHeight="1" x14ac:dyDescent="0.25">
      <c r="A18" s="6">
        <v>16</v>
      </c>
      <c r="B18" s="7">
        <v>16</v>
      </c>
      <c r="C18" s="81" t="s">
        <v>90</v>
      </c>
      <c r="D18" s="77" t="s">
        <v>13</v>
      </c>
      <c r="E18" s="5">
        <v>2004</v>
      </c>
      <c r="F18" s="16" t="s">
        <v>67</v>
      </c>
      <c r="G18" s="79" t="s">
        <v>34</v>
      </c>
      <c r="H18" s="5">
        <v>7000</v>
      </c>
      <c r="I18" s="8">
        <v>1200</v>
      </c>
      <c r="J18" s="5">
        <v>2868</v>
      </c>
      <c r="K18" s="8">
        <f t="shared" si="1"/>
        <v>144</v>
      </c>
      <c r="L18" s="5">
        <f t="shared" si="2"/>
        <v>250</v>
      </c>
      <c r="M18" s="9"/>
      <c r="O18" s="9">
        <f t="shared" si="0"/>
        <v>2295</v>
      </c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</row>
    <row r="19" spans="1:97" s="2" customFormat="1" ht="20.25" customHeight="1" x14ac:dyDescent="0.25">
      <c r="A19" s="6">
        <v>17</v>
      </c>
      <c r="B19" s="7">
        <v>17</v>
      </c>
      <c r="C19" s="81" t="s">
        <v>90</v>
      </c>
      <c r="D19" s="77" t="s">
        <v>40</v>
      </c>
      <c r="E19" s="5">
        <v>2004</v>
      </c>
      <c r="F19" s="16" t="s">
        <v>67</v>
      </c>
      <c r="G19" s="79" t="s">
        <v>34</v>
      </c>
      <c r="H19" s="5">
        <v>4000</v>
      </c>
      <c r="I19" s="8">
        <v>1200</v>
      </c>
      <c r="J19" s="5">
        <v>1639</v>
      </c>
      <c r="K19" s="8">
        <f t="shared" si="1"/>
        <v>82</v>
      </c>
      <c r="L19" s="5">
        <f t="shared" si="2"/>
        <v>250</v>
      </c>
      <c r="M19" s="9"/>
      <c r="O19" s="9">
        <f t="shared" si="0"/>
        <v>1312</v>
      </c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</row>
    <row r="20" spans="1:97" s="2" customFormat="1" ht="29.25" customHeight="1" x14ac:dyDescent="0.25">
      <c r="A20" s="6">
        <v>18</v>
      </c>
      <c r="B20" s="7">
        <v>18</v>
      </c>
      <c r="C20" s="81" t="s">
        <v>90</v>
      </c>
      <c r="D20" s="77" t="s">
        <v>41</v>
      </c>
      <c r="E20" s="5">
        <v>2006</v>
      </c>
      <c r="F20" s="16" t="s">
        <v>67</v>
      </c>
      <c r="G20" s="79" t="s">
        <v>35</v>
      </c>
      <c r="H20" s="5">
        <v>10000</v>
      </c>
      <c r="I20" s="8">
        <v>1200</v>
      </c>
      <c r="J20" s="5">
        <v>4096</v>
      </c>
      <c r="K20" s="8">
        <f t="shared" si="1"/>
        <v>205</v>
      </c>
      <c r="L20" s="5">
        <f t="shared" si="2"/>
        <v>250</v>
      </c>
      <c r="M20" s="9"/>
      <c r="O20" s="9">
        <f t="shared" si="0"/>
        <v>3277</v>
      </c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</row>
    <row r="21" spans="1:97" s="2" customFormat="1" ht="29.25" customHeight="1" x14ac:dyDescent="0.25">
      <c r="A21" s="6">
        <v>19</v>
      </c>
      <c r="B21" s="7">
        <v>19</v>
      </c>
      <c r="C21" s="81" t="s">
        <v>90</v>
      </c>
      <c r="D21" s="77" t="s">
        <v>42</v>
      </c>
      <c r="E21" s="5">
        <v>2010</v>
      </c>
      <c r="F21" s="16" t="s">
        <v>67</v>
      </c>
      <c r="G21" s="79" t="s">
        <v>35</v>
      </c>
      <c r="H21" s="5">
        <v>30000</v>
      </c>
      <c r="I21" s="8">
        <v>1200</v>
      </c>
      <c r="J21" s="5">
        <v>12288</v>
      </c>
      <c r="K21" s="8">
        <f t="shared" si="1"/>
        <v>615</v>
      </c>
      <c r="L21" s="5">
        <f t="shared" si="2"/>
        <v>300</v>
      </c>
      <c r="M21" s="9"/>
      <c r="O21" s="9">
        <f t="shared" si="0"/>
        <v>9831</v>
      </c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</row>
    <row r="22" spans="1:97" s="2" customFormat="1" ht="29.25" customHeight="1" x14ac:dyDescent="0.25">
      <c r="A22" s="6">
        <v>20</v>
      </c>
      <c r="B22" s="7">
        <v>20</v>
      </c>
      <c r="C22" s="81" t="s">
        <v>90</v>
      </c>
      <c r="D22" s="77" t="s">
        <v>43</v>
      </c>
      <c r="E22" s="5">
        <v>2008</v>
      </c>
      <c r="F22" s="16" t="s">
        <v>67</v>
      </c>
      <c r="G22" s="79" t="s">
        <v>35</v>
      </c>
      <c r="H22" s="5">
        <v>10000</v>
      </c>
      <c r="I22" s="8">
        <v>1200</v>
      </c>
      <c r="J22" s="5">
        <v>4096</v>
      </c>
      <c r="K22" s="8">
        <f t="shared" si="1"/>
        <v>205</v>
      </c>
      <c r="L22" s="5">
        <f t="shared" si="2"/>
        <v>250</v>
      </c>
      <c r="M22" s="9"/>
      <c r="O22" s="9">
        <f t="shared" si="0"/>
        <v>3277</v>
      </c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</row>
    <row r="23" spans="1:97" s="2" customFormat="1" ht="29.25" customHeight="1" x14ac:dyDescent="0.25">
      <c r="A23" s="6">
        <v>21</v>
      </c>
      <c r="B23" s="7">
        <v>21</v>
      </c>
      <c r="C23" s="81" t="s">
        <v>90</v>
      </c>
      <c r="D23" s="77" t="s">
        <v>44</v>
      </c>
      <c r="E23" s="5">
        <v>2008</v>
      </c>
      <c r="F23" s="16" t="s">
        <v>67</v>
      </c>
      <c r="G23" s="79" t="s">
        <v>35</v>
      </c>
      <c r="H23" s="5">
        <v>10000</v>
      </c>
      <c r="I23" s="8">
        <v>1200</v>
      </c>
      <c r="J23" s="5">
        <v>4096</v>
      </c>
      <c r="K23" s="8">
        <f t="shared" si="1"/>
        <v>205</v>
      </c>
      <c r="L23" s="5">
        <f t="shared" si="2"/>
        <v>250</v>
      </c>
      <c r="M23" s="9"/>
      <c r="O23" s="9">
        <f t="shared" si="0"/>
        <v>3277</v>
      </c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</row>
    <row r="24" spans="1:97" s="2" customFormat="1" ht="29.25" customHeight="1" x14ac:dyDescent="0.25">
      <c r="A24" s="6">
        <v>22</v>
      </c>
      <c r="B24" s="7">
        <v>22</v>
      </c>
      <c r="C24" s="81" t="s">
        <v>90</v>
      </c>
      <c r="D24" s="77" t="s">
        <v>45</v>
      </c>
      <c r="E24" s="5">
        <v>2006</v>
      </c>
      <c r="F24" s="16" t="s">
        <v>67</v>
      </c>
      <c r="G24" s="79" t="s">
        <v>35</v>
      </c>
      <c r="H24" s="5">
        <v>10000</v>
      </c>
      <c r="I24" s="8">
        <v>1200</v>
      </c>
      <c r="J24" s="5">
        <v>4096</v>
      </c>
      <c r="K24" s="8">
        <f t="shared" si="1"/>
        <v>205</v>
      </c>
      <c r="L24" s="5">
        <f t="shared" si="2"/>
        <v>250</v>
      </c>
      <c r="M24" s="9"/>
      <c r="O24" s="9">
        <f t="shared" si="0"/>
        <v>3277</v>
      </c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</row>
    <row r="25" spans="1:97" s="2" customFormat="1" ht="29.25" customHeight="1" x14ac:dyDescent="0.25">
      <c r="A25" s="6">
        <v>23</v>
      </c>
      <c r="B25" s="7">
        <v>23</v>
      </c>
      <c r="C25" s="81" t="s">
        <v>90</v>
      </c>
      <c r="D25" s="77" t="s">
        <v>46</v>
      </c>
      <c r="E25" s="5">
        <v>2008</v>
      </c>
      <c r="F25" s="16" t="s">
        <v>67</v>
      </c>
      <c r="G25" s="79" t="s">
        <v>35</v>
      </c>
      <c r="H25" s="5">
        <v>40000</v>
      </c>
      <c r="I25" s="8">
        <v>1200</v>
      </c>
      <c r="J25" s="5">
        <v>16384</v>
      </c>
      <c r="K25" s="8">
        <f t="shared" si="1"/>
        <v>820</v>
      </c>
      <c r="L25" s="5">
        <f t="shared" si="2"/>
        <v>300</v>
      </c>
      <c r="M25" s="9"/>
      <c r="O25" s="9">
        <f t="shared" si="0"/>
        <v>13108</v>
      </c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</row>
    <row r="26" spans="1:97" s="2" customFormat="1" ht="29.25" customHeight="1" x14ac:dyDescent="0.25">
      <c r="A26" s="6">
        <v>24</v>
      </c>
      <c r="B26" s="7">
        <v>24</v>
      </c>
      <c r="C26" s="81" t="s">
        <v>90</v>
      </c>
      <c r="D26" s="77" t="s">
        <v>46</v>
      </c>
      <c r="E26" s="5">
        <v>2007</v>
      </c>
      <c r="F26" s="16" t="s">
        <v>67</v>
      </c>
      <c r="G26" s="79" t="s">
        <v>35</v>
      </c>
      <c r="H26" s="5">
        <v>40000</v>
      </c>
      <c r="I26" s="8">
        <v>1200</v>
      </c>
      <c r="J26" s="5">
        <v>16384</v>
      </c>
      <c r="K26" s="8">
        <f t="shared" si="1"/>
        <v>820</v>
      </c>
      <c r="L26" s="5">
        <f t="shared" si="2"/>
        <v>300</v>
      </c>
      <c r="M26" s="9"/>
      <c r="O26" s="9">
        <f t="shared" si="0"/>
        <v>13108</v>
      </c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</row>
    <row r="27" spans="1:97" s="2" customFormat="1" ht="29.25" customHeight="1" x14ac:dyDescent="0.25">
      <c r="A27" s="6">
        <v>25</v>
      </c>
      <c r="B27" s="7">
        <v>25</v>
      </c>
      <c r="C27" s="81" t="s">
        <v>90</v>
      </c>
      <c r="D27" s="77" t="s">
        <v>46</v>
      </c>
      <c r="E27" s="5">
        <v>2002</v>
      </c>
      <c r="F27" s="16" t="s">
        <v>67</v>
      </c>
      <c r="G27" s="79" t="s">
        <v>35</v>
      </c>
      <c r="H27" s="5">
        <v>15000</v>
      </c>
      <c r="I27" s="8">
        <v>1200</v>
      </c>
      <c r="J27" s="5">
        <v>6144</v>
      </c>
      <c r="K27" s="8">
        <f t="shared" si="1"/>
        <v>308</v>
      </c>
      <c r="L27" s="5">
        <f t="shared" si="2"/>
        <v>250</v>
      </c>
      <c r="M27" s="9"/>
      <c r="O27" s="9">
        <f t="shared" si="0"/>
        <v>4916</v>
      </c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</row>
    <row r="28" spans="1:97" s="2" customFormat="1" ht="19.5" customHeight="1" x14ac:dyDescent="0.25">
      <c r="A28" s="6">
        <v>26</v>
      </c>
      <c r="B28" s="7">
        <v>29</v>
      </c>
      <c r="C28" s="81" t="s">
        <v>90</v>
      </c>
      <c r="D28" s="77" t="s">
        <v>47</v>
      </c>
      <c r="E28" s="5">
        <v>2001</v>
      </c>
      <c r="F28" s="16" t="s">
        <v>67</v>
      </c>
      <c r="G28" s="79" t="s">
        <v>36</v>
      </c>
      <c r="H28" s="5">
        <v>15000</v>
      </c>
      <c r="I28" s="8">
        <v>1200</v>
      </c>
      <c r="J28" s="5">
        <v>6144</v>
      </c>
      <c r="K28" s="8">
        <f t="shared" si="1"/>
        <v>308</v>
      </c>
      <c r="L28" s="5">
        <f t="shared" si="2"/>
        <v>250</v>
      </c>
      <c r="M28" s="9"/>
      <c r="O28" s="9">
        <f t="shared" si="0"/>
        <v>4916</v>
      </c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</row>
    <row r="29" spans="1:97" s="2" customFormat="1" ht="19.5" customHeight="1" x14ac:dyDescent="0.25">
      <c r="A29" s="6">
        <v>27</v>
      </c>
      <c r="B29" s="7">
        <v>30</v>
      </c>
      <c r="C29" s="81" t="s">
        <v>90</v>
      </c>
      <c r="D29" s="77" t="s">
        <v>48</v>
      </c>
      <c r="E29" s="5">
        <v>2002</v>
      </c>
      <c r="F29" s="16" t="s">
        <v>67</v>
      </c>
      <c r="G29" s="79" t="s">
        <v>31</v>
      </c>
      <c r="H29" s="5">
        <v>1000</v>
      </c>
      <c r="I29" s="8">
        <v>1200</v>
      </c>
      <c r="J29" s="5">
        <v>410</v>
      </c>
      <c r="K29" s="8">
        <f t="shared" si="1"/>
        <v>21</v>
      </c>
      <c r="L29" s="5">
        <f t="shared" si="2"/>
        <v>250</v>
      </c>
      <c r="M29" s="9"/>
      <c r="O29" s="9">
        <f t="shared" si="0"/>
        <v>328</v>
      </c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</row>
    <row r="30" spans="1:97" s="2" customFormat="1" ht="19.5" customHeight="1" x14ac:dyDescent="0.25">
      <c r="A30" s="6">
        <v>28</v>
      </c>
      <c r="B30" s="7">
        <v>31</v>
      </c>
      <c r="C30" s="81" t="s">
        <v>90</v>
      </c>
      <c r="D30" s="77" t="s">
        <v>14</v>
      </c>
      <c r="E30" s="5">
        <v>2005</v>
      </c>
      <c r="F30" s="16" t="s">
        <v>67</v>
      </c>
      <c r="G30" s="79" t="s">
        <v>37</v>
      </c>
      <c r="H30" s="5">
        <v>2000</v>
      </c>
      <c r="I30" s="8">
        <v>1200</v>
      </c>
      <c r="J30" s="5">
        <v>820</v>
      </c>
      <c r="K30" s="8">
        <f t="shared" si="1"/>
        <v>41</v>
      </c>
      <c r="L30" s="5">
        <f t="shared" si="2"/>
        <v>250</v>
      </c>
      <c r="M30" s="9"/>
      <c r="O30" s="9">
        <f t="shared" si="0"/>
        <v>656</v>
      </c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</row>
    <row r="31" spans="1:97" s="2" customFormat="1" ht="19.5" customHeight="1" x14ac:dyDescent="0.25">
      <c r="A31" s="6">
        <v>29</v>
      </c>
      <c r="B31" s="7">
        <v>32</v>
      </c>
      <c r="C31" s="81" t="s">
        <v>90</v>
      </c>
      <c r="D31" s="77" t="s">
        <v>49</v>
      </c>
      <c r="E31" s="5">
        <v>2007</v>
      </c>
      <c r="F31" s="16" t="s">
        <v>67</v>
      </c>
      <c r="G31" s="79" t="s">
        <v>31</v>
      </c>
      <c r="H31" s="5">
        <v>25000</v>
      </c>
      <c r="I31" s="8">
        <v>1200</v>
      </c>
      <c r="J31" s="5">
        <v>10240</v>
      </c>
      <c r="K31" s="8">
        <f t="shared" si="1"/>
        <v>512</v>
      </c>
      <c r="L31" s="5">
        <f t="shared" si="2"/>
        <v>300</v>
      </c>
      <c r="M31" s="9"/>
      <c r="O31" s="9">
        <f t="shared" si="0"/>
        <v>8192</v>
      </c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</row>
    <row r="32" spans="1:97" s="2" customFormat="1" ht="19.5" customHeight="1" x14ac:dyDescent="0.25">
      <c r="A32" s="6">
        <v>30</v>
      </c>
      <c r="B32" s="7">
        <v>33</v>
      </c>
      <c r="C32" s="81" t="s">
        <v>90</v>
      </c>
      <c r="D32" s="77" t="s">
        <v>49</v>
      </c>
      <c r="E32" s="5">
        <v>2007</v>
      </c>
      <c r="F32" s="16" t="s">
        <v>67</v>
      </c>
      <c r="G32" s="79" t="s">
        <v>31</v>
      </c>
      <c r="H32" s="5">
        <v>25000</v>
      </c>
      <c r="I32" s="8">
        <v>1200</v>
      </c>
      <c r="J32" s="5">
        <v>10240</v>
      </c>
      <c r="K32" s="8">
        <f t="shared" si="1"/>
        <v>512</v>
      </c>
      <c r="L32" s="5">
        <f t="shared" si="2"/>
        <v>300</v>
      </c>
      <c r="M32" s="9"/>
      <c r="O32" s="9">
        <f t="shared" si="0"/>
        <v>8192</v>
      </c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</row>
    <row r="33" spans="1:97" s="2" customFormat="1" ht="19.5" customHeight="1" x14ac:dyDescent="0.25">
      <c r="A33" s="6">
        <v>31</v>
      </c>
      <c r="B33" s="7">
        <v>34</v>
      </c>
      <c r="C33" s="81" t="s">
        <v>90</v>
      </c>
      <c r="D33" s="77" t="s">
        <v>50</v>
      </c>
      <c r="E33" s="5">
        <v>2008</v>
      </c>
      <c r="F33" s="16" t="s">
        <v>67</v>
      </c>
      <c r="G33" s="79" t="s">
        <v>31</v>
      </c>
      <c r="H33" s="5">
        <v>30000</v>
      </c>
      <c r="I33" s="8">
        <v>1200</v>
      </c>
      <c r="J33" s="5">
        <v>12288</v>
      </c>
      <c r="K33" s="8">
        <f t="shared" si="1"/>
        <v>615</v>
      </c>
      <c r="L33" s="5">
        <f t="shared" si="2"/>
        <v>300</v>
      </c>
      <c r="M33" s="9"/>
      <c r="O33" s="9">
        <f t="shared" si="0"/>
        <v>9831</v>
      </c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</row>
    <row r="34" spans="1:97" s="2" customFormat="1" ht="19.5" customHeight="1" x14ac:dyDescent="0.25">
      <c r="A34" s="6">
        <v>32</v>
      </c>
      <c r="B34" s="7">
        <v>35</v>
      </c>
      <c r="C34" s="81" t="s">
        <v>90</v>
      </c>
      <c r="D34" s="77" t="s">
        <v>51</v>
      </c>
      <c r="E34" s="5">
        <v>2003</v>
      </c>
      <c r="F34" s="16" t="s">
        <v>67</v>
      </c>
      <c r="G34" s="79" t="s">
        <v>31</v>
      </c>
      <c r="H34" s="5">
        <v>8000</v>
      </c>
      <c r="I34" s="8">
        <v>1200</v>
      </c>
      <c r="J34" s="5">
        <v>3277</v>
      </c>
      <c r="K34" s="8">
        <f t="shared" si="1"/>
        <v>164</v>
      </c>
      <c r="L34" s="5">
        <f t="shared" si="2"/>
        <v>250</v>
      </c>
      <c r="M34" s="9"/>
      <c r="O34" s="9">
        <f t="shared" si="0"/>
        <v>2622</v>
      </c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</row>
    <row r="35" spans="1:97" s="2" customFormat="1" ht="19.5" customHeight="1" x14ac:dyDescent="0.25">
      <c r="A35" s="6">
        <v>33</v>
      </c>
      <c r="B35" s="7">
        <v>36</v>
      </c>
      <c r="C35" s="81" t="s">
        <v>90</v>
      </c>
      <c r="D35" s="77" t="s">
        <v>52</v>
      </c>
      <c r="E35" s="5">
        <v>2003</v>
      </c>
      <c r="F35" s="16" t="s">
        <v>67</v>
      </c>
      <c r="G35" s="79" t="s">
        <v>31</v>
      </c>
      <c r="H35" s="5">
        <v>8000</v>
      </c>
      <c r="I35" s="8">
        <v>1200</v>
      </c>
      <c r="J35" s="5">
        <v>3277</v>
      </c>
      <c r="K35" s="8">
        <f t="shared" si="1"/>
        <v>164</v>
      </c>
      <c r="L35" s="5">
        <f t="shared" si="2"/>
        <v>250</v>
      </c>
      <c r="M35" s="9"/>
      <c r="O35" s="9">
        <f t="shared" ref="O35:O66" si="3">ROUNDUP(J35*0.8,0)</f>
        <v>2622</v>
      </c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</row>
    <row r="36" spans="1:97" s="2" customFormat="1" ht="19.5" customHeight="1" x14ac:dyDescent="0.25">
      <c r="A36" s="6">
        <v>34</v>
      </c>
      <c r="B36" s="7">
        <v>37</v>
      </c>
      <c r="C36" s="81" t="s">
        <v>90</v>
      </c>
      <c r="D36" s="77" t="s">
        <v>52</v>
      </c>
      <c r="E36" s="5">
        <v>2003</v>
      </c>
      <c r="F36" s="16" t="s">
        <v>67</v>
      </c>
      <c r="G36" s="79" t="s">
        <v>31</v>
      </c>
      <c r="H36" s="5">
        <v>8000</v>
      </c>
      <c r="I36" s="8">
        <v>1200</v>
      </c>
      <c r="J36" s="5">
        <v>3277</v>
      </c>
      <c r="K36" s="8">
        <f t="shared" si="1"/>
        <v>164</v>
      </c>
      <c r="L36" s="5">
        <f t="shared" si="2"/>
        <v>250</v>
      </c>
      <c r="M36" s="9"/>
      <c r="O36" s="9">
        <f t="shared" si="3"/>
        <v>2622</v>
      </c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</row>
    <row r="37" spans="1:97" s="2" customFormat="1" ht="19.5" customHeight="1" x14ac:dyDescent="0.25">
      <c r="A37" s="6">
        <v>35</v>
      </c>
      <c r="B37" s="7">
        <v>38</v>
      </c>
      <c r="C37" s="81" t="s">
        <v>90</v>
      </c>
      <c r="D37" s="77" t="s">
        <v>51</v>
      </c>
      <c r="E37" s="5">
        <v>2003</v>
      </c>
      <c r="F37" s="16" t="s">
        <v>67</v>
      </c>
      <c r="G37" s="79" t="s">
        <v>31</v>
      </c>
      <c r="H37" s="5">
        <v>8000</v>
      </c>
      <c r="I37" s="8">
        <v>1200</v>
      </c>
      <c r="J37" s="5">
        <v>3277</v>
      </c>
      <c r="K37" s="8">
        <f t="shared" si="1"/>
        <v>164</v>
      </c>
      <c r="L37" s="5">
        <f t="shared" si="2"/>
        <v>250</v>
      </c>
      <c r="M37" s="9"/>
      <c r="O37" s="9">
        <f t="shared" si="3"/>
        <v>2622</v>
      </c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</row>
    <row r="38" spans="1:97" s="2" customFormat="1" ht="19.5" customHeight="1" x14ac:dyDescent="0.25">
      <c r="A38" s="6">
        <v>36</v>
      </c>
      <c r="B38" s="7">
        <v>39</v>
      </c>
      <c r="C38" s="81" t="s">
        <v>90</v>
      </c>
      <c r="D38" s="77" t="s">
        <v>52</v>
      </c>
      <c r="E38" s="5">
        <v>2003</v>
      </c>
      <c r="F38" s="16" t="s">
        <v>67</v>
      </c>
      <c r="G38" s="79" t="s">
        <v>31</v>
      </c>
      <c r="H38" s="5">
        <v>8000</v>
      </c>
      <c r="I38" s="8">
        <v>1200</v>
      </c>
      <c r="J38" s="5">
        <v>3277</v>
      </c>
      <c r="K38" s="8">
        <f t="shared" si="1"/>
        <v>164</v>
      </c>
      <c r="L38" s="5">
        <f t="shared" si="2"/>
        <v>250</v>
      </c>
      <c r="M38" s="9"/>
      <c r="O38" s="9">
        <f t="shared" si="3"/>
        <v>2622</v>
      </c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</row>
    <row r="39" spans="1:97" s="2" customFormat="1" ht="19.5" customHeight="1" x14ac:dyDescent="0.25">
      <c r="A39" s="6">
        <v>37</v>
      </c>
      <c r="B39" s="7">
        <v>40</v>
      </c>
      <c r="C39" s="81" t="s">
        <v>90</v>
      </c>
      <c r="D39" s="77" t="s">
        <v>52</v>
      </c>
      <c r="E39" s="5">
        <v>2003</v>
      </c>
      <c r="F39" s="16" t="s">
        <v>67</v>
      </c>
      <c r="G39" s="79" t="s">
        <v>31</v>
      </c>
      <c r="H39" s="5">
        <v>8000</v>
      </c>
      <c r="I39" s="8">
        <v>1200</v>
      </c>
      <c r="J39" s="5">
        <v>3277</v>
      </c>
      <c r="K39" s="8">
        <f t="shared" si="1"/>
        <v>164</v>
      </c>
      <c r="L39" s="5">
        <f t="shared" si="2"/>
        <v>250</v>
      </c>
      <c r="M39" s="9"/>
      <c r="O39" s="9">
        <f t="shared" si="3"/>
        <v>2622</v>
      </c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</row>
    <row r="40" spans="1:97" s="2" customFormat="1" ht="19.5" customHeight="1" x14ac:dyDescent="0.25">
      <c r="A40" s="6">
        <v>38</v>
      </c>
      <c r="B40" s="7">
        <v>41</v>
      </c>
      <c r="C40" s="81" t="s">
        <v>90</v>
      </c>
      <c r="D40" s="77" t="s">
        <v>15</v>
      </c>
      <c r="E40" s="5">
        <v>2010</v>
      </c>
      <c r="F40" s="16" t="s">
        <v>67</v>
      </c>
      <c r="G40" s="79" t="s">
        <v>31</v>
      </c>
      <c r="H40" s="5">
        <v>30000</v>
      </c>
      <c r="I40" s="8">
        <v>1200</v>
      </c>
      <c r="J40" s="5">
        <v>12288</v>
      </c>
      <c r="K40" s="8">
        <f t="shared" si="1"/>
        <v>615</v>
      </c>
      <c r="L40" s="5">
        <f t="shared" si="2"/>
        <v>300</v>
      </c>
      <c r="M40" s="9"/>
      <c r="O40" s="9">
        <f t="shared" si="3"/>
        <v>9831</v>
      </c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</row>
    <row r="41" spans="1:97" s="2" customFormat="1" ht="19.5" customHeight="1" x14ac:dyDescent="0.25">
      <c r="A41" s="6">
        <v>39</v>
      </c>
      <c r="B41" s="7">
        <v>42</v>
      </c>
      <c r="C41" s="81" t="s">
        <v>90</v>
      </c>
      <c r="D41" s="77" t="s">
        <v>16</v>
      </c>
      <c r="E41" s="5">
        <v>2005</v>
      </c>
      <c r="F41" s="16" t="s">
        <v>67</v>
      </c>
      <c r="G41" s="79" t="s">
        <v>31</v>
      </c>
      <c r="H41" s="5">
        <v>20000</v>
      </c>
      <c r="I41" s="8">
        <v>1200</v>
      </c>
      <c r="J41" s="5">
        <v>8192</v>
      </c>
      <c r="K41" s="8">
        <f t="shared" si="1"/>
        <v>410</v>
      </c>
      <c r="L41" s="5">
        <f t="shared" si="2"/>
        <v>250</v>
      </c>
      <c r="M41" s="9"/>
      <c r="O41" s="9">
        <f t="shared" si="3"/>
        <v>6554</v>
      </c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</row>
    <row r="42" spans="1:97" s="2" customFormat="1" ht="19.5" customHeight="1" x14ac:dyDescent="0.25">
      <c r="A42" s="6">
        <v>40</v>
      </c>
      <c r="B42" s="7">
        <v>43</v>
      </c>
      <c r="C42" s="81" t="s">
        <v>90</v>
      </c>
      <c r="D42" s="77" t="s">
        <v>16</v>
      </c>
      <c r="E42" s="5">
        <v>2009</v>
      </c>
      <c r="F42" s="16" t="s">
        <v>67</v>
      </c>
      <c r="G42" s="79" t="s">
        <v>31</v>
      </c>
      <c r="H42" s="5">
        <v>25000</v>
      </c>
      <c r="I42" s="8">
        <v>1200</v>
      </c>
      <c r="J42" s="5">
        <v>10240</v>
      </c>
      <c r="K42" s="8">
        <f t="shared" si="1"/>
        <v>512</v>
      </c>
      <c r="L42" s="5">
        <f t="shared" si="2"/>
        <v>300</v>
      </c>
      <c r="M42" s="9"/>
      <c r="O42" s="9">
        <f t="shared" si="3"/>
        <v>8192</v>
      </c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</row>
    <row r="43" spans="1:97" s="2" customFormat="1" ht="19.5" customHeight="1" x14ac:dyDescent="0.25">
      <c r="A43" s="6">
        <v>41</v>
      </c>
      <c r="B43" s="7">
        <v>44</v>
      </c>
      <c r="C43" s="81" t="s">
        <v>90</v>
      </c>
      <c r="D43" s="77" t="s">
        <v>17</v>
      </c>
      <c r="E43" s="5">
        <v>2005</v>
      </c>
      <c r="F43" s="16" t="s">
        <v>67</v>
      </c>
      <c r="G43" s="79" t="s">
        <v>31</v>
      </c>
      <c r="H43" s="5">
        <v>20000</v>
      </c>
      <c r="I43" s="8">
        <v>1200</v>
      </c>
      <c r="J43" s="5">
        <v>8192</v>
      </c>
      <c r="K43" s="8">
        <f t="shared" si="1"/>
        <v>410</v>
      </c>
      <c r="L43" s="5">
        <f t="shared" si="2"/>
        <v>250</v>
      </c>
      <c r="M43" s="9"/>
      <c r="O43" s="9">
        <f t="shared" si="3"/>
        <v>6554</v>
      </c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</row>
    <row r="44" spans="1:97" s="2" customFormat="1" ht="19.5" customHeight="1" x14ac:dyDescent="0.25">
      <c r="A44" s="6">
        <v>42</v>
      </c>
      <c r="B44" s="7">
        <v>45</v>
      </c>
      <c r="C44" s="81" t="s">
        <v>90</v>
      </c>
      <c r="D44" s="77" t="s">
        <v>18</v>
      </c>
      <c r="E44" s="5">
        <v>2009</v>
      </c>
      <c r="F44" s="16" t="s">
        <v>67</v>
      </c>
      <c r="G44" s="79" t="s">
        <v>31</v>
      </c>
      <c r="H44" s="5">
        <v>25000</v>
      </c>
      <c r="I44" s="8">
        <v>1200</v>
      </c>
      <c r="J44" s="5">
        <v>10240</v>
      </c>
      <c r="K44" s="8">
        <f t="shared" si="1"/>
        <v>512</v>
      </c>
      <c r="L44" s="5">
        <f t="shared" si="2"/>
        <v>300</v>
      </c>
      <c r="M44" s="9"/>
      <c r="O44" s="9">
        <f t="shared" si="3"/>
        <v>8192</v>
      </c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</row>
    <row r="45" spans="1:97" s="2" customFormat="1" ht="19.5" customHeight="1" x14ac:dyDescent="0.25">
      <c r="A45" s="6">
        <v>43</v>
      </c>
      <c r="B45" s="7">
        <v>46</v>
      </c>
      <c r="C45" s="81" t="s">
        <v>90</v>
      </c>
      <c r="D45" s="77" t="s">
        <v>53</v>
      </c>
      <c r="E45" s="5">
        <v>2006</v>
      </c>
      <c r="F45" s="16" t="s">
        <v>67</v>
      </c>
      <c r="G45" s="79" t="s">
        <v>31</v>
      </c>
      <c r="H45" s="5">
        <v>15000</v>
      </c>
      <c r="I45" s="8">
        <v>1200</v>
      </c>
      <c r="J45" s="5">
        <v>6144</v>
      </c>
      <c r="K45" s="8">
        <f t="shared" si="1"/>
        <v>308</v>
      </c>
      <c r="L45" s="5">
        <f t="shared" si="2"/>
        <v>250</v>
      </c>
      <c r="M45" s="9"/>
      <c r="O45" s="9">
        <f t="shared" si="3"/>
        <v>4916</v>
      </c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</row>
    <row r="46" spans="1:97" s="2" customFormat="1" ht="19.5" customHeight="1" x14ac:dyDescent="0.25">
      <c r="A46" s="6">
        <v>44</v>
      </c>
      <c r="B46" s="7">
        <v>47</v>
      </c>
      <c r="C46" s="81" t="s">
        <v>90</v>
      </c>
      <c r="D46" s="77" t="s">
        <v>19</v>
      </c>
      <c r="E46" s="5">
        <v>2008</v>
      </c>
      <c r="F46" s="16" t="s">
        <v>67</v>
      </c>
      <c r="G46" s="79" t="s">
        <v>31</v>
      </c>
      <c r="H46" s="5">
        <v>25000</v>
      </c>
      <c r="I46" s="8">
        <v>1200</v>
      </c>
      <c r="J46" s="5">
        <v>10240</v>
      </c>
      <c r="K46" s="8">
        <f t="shared" si="1"/>
        <v>512</v>
      </c>
      <c r="L46" s="5">
        <f t="shared" si="2"/>
        <v>300</v>
      </c>
      <c r="M46" s="9"/>
      <c r="O46" s="9">
        <f t="shared" si="3"/>
        <v>8192</v>
      </c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</row>
    <row r="47" spans="1:97" s="2" customFormat="1" ht="19.5" customHeight="1" x14ac:dyDescent="0.25">
      <c r="A47" s="6">
        <v>45</v>
      </c>
      <c r="B47" s="7">
        <v>48</v>
      </c>
      <c r="C47" s="81" t="s">
        <v>90</v>
      </c>
      <c r="D47" s="77" t="s">
        <v>19</v>
      </c>
      <c r="E47" s="5">
        <v>2008</v>
      </c>
      <c r="F47" s="16" t="s">
        <v>67</v>
      </c>
      <c r="G47" s="79" t="s">
        <v>31</v>
      </c>
      <c r="H47" s="5">
        <v>25000</v>
      </c>
      <c r="I47" s="8">
        <v>1200</v>
      </c>
      <c r="J47" s="5">
        <v>10240</v>
      </c>
      <c r="K47" s="8">
        <f t="shared" si="1"/>
        <v>512</v>
      </c>
      <c r="L47" s="5">
        <f t="shared" si="2"/>
        <v>300</v>
      </c>
      <c r="M47" s="9"/>
      <c r="O47" s="9">
        <f t="shared" si="3"/>
        <v>8192</v>
      </c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</row>
    <row r="48" spans="1:97" s="2" customFormat="1" ht="19.5" customHeight="1" x14ac:dyDescent="0.25">
      <c r="A48" s="6">
        <v>46</v>
      </c>
      <c r="B48" s="7">
        <v>49</v>
      </c>
      <c r="C48" s="81" t="s">
        <v>90</v>
      </c>
      <c r="D48" s="77" t="s">
        <v>54</v>
      </c>
      <c r="E48" s="5">
        <v>2005</v>
      </c>
      <c r="F48" s="16" t="s">
        <v>67</v>
      </c>
      <c r="G48" s="79" t="s">
        <v>31</v>
      </c>
      <c r="H48" s="5">
        <v>15000</v>
      </c>
      <c r="I48" s="8">
        <v>1200</v>
      </c>
      <c r="J48" s="5">
        <v>6144</v>
      </c>
      <c r="K48" s="8">
        <f t="shared" si="1"/>
        <v>308</v>
      </c>
      <c r="L48" s="5">
        <f t="shared" si="2"/>
        <v>250</v>
      </c>
      <c r="M48" s="9"/>
      <c r="O48" s="9">
        <f t="shared" si="3"/>
        <v>4916</v>
      </c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</row>
    <row r="49" spans="1:97" s="2" customFormat="1" ht="19.5" customHeight="1" x14ac:dyDescent="0.25">
      <c r="A49" s="6">
        <v>47</v>
      </c>
      <c r="B49" s="7">
        <v>50</v>
      </c>
      <c r="C49" s="81" t="s">
        <v>90</v>
      </c>
      <c r="D49" s="77" t="s">
        <v>20</v>
      </c>
      <c r="E49" s="5">
        <v>2008</v>
      </c>
      <c r="F49" s="16" t="s">
        <v>67</v>
      </c>
      <c r="G49" s="79" t="s">
        <v>31</v>
      </c>
      <c r="H49" s="5">
        <v>15000</v>
      </c>
      <c r="I49" s="8">
        <v>1200</v>
      </c>
      <c r="J49" s="5">
        <v>6144</v>
      </c>
      <c r="K49" s="8">
        <f t="shared" si="1"/>
        <v>308</v>
      </c>
      <c r="L49" s="5">
        <f t="shared" si="2"/>
        <v>250</v>
      </c>
      <c r="M49" s="9"/>
      <c r="O49" s="9">
        <f t="shared" si="3"/>
        <v>4916</v>
      </c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</row>
    <row r="50" spans="1:97" s="2" customFormat="1" ht="19.5" customHeight="1" x14ac:dyDescent="0.25">
      <c r="A50" s="6">
        <v>48</v>
      </c>
      <c r="B50" s="7">
        <v>51</v>
      </c>
      <c r="C50" s="81" t="s">
        <v>90</v>
      </c>
      <c r="D50" s="77" t="s">
        <v>20</v>
      </c>
      <c r="E50" s="5">
        <v>2007</v>
      </c>
      <c r="F50" s="16" t="s">
        <v>67</v>
      </c>
      <c r="G50" s="79" t="s">
        <v>31</v>
      </c>
      <c r="H50" s="5">
        <v>15000</v>
      </c>
      <c r="I50" s="8">
        <v>1200</v>
      </c>
      <c r="J50" s="5">
        <v>6144</v>
      </c>
      <c r="K50" s="8">
        <f t="shared" si="1"/>
        <v>308</v>
      </c>
      <c r="L50" s="5">
        <f t="shared" si="2"/>
        <v>250</v>
      </c>
      <c r="M50" s="9"/>
      <c r="O50" s="9">
        <f t="shared" si="3"/>
        <v>4916</v>
      </c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</row>
    <row r="51" spans="1:97" s="2" customFormat="1" ht="19.5" customHeight="1" x14ac:dyDescent="0.25">
      <c r="A51" s="6">
        <v>49</v>
      </c>
      <c r="B51" s="7">
        <v>52</v>
      </c>
      <c r="C51" s="81" t="s">
        <v>90</v>
      </c>
      <c r="D51" s="77" t="s">
        <v>21</v>
      </c>
      <c r="E51" s="5">
        <v>2015</v>
      </c>
      <c r="F51" s="16" t="s">
        <v>67</v>
      </c>
      <c r="G51" s="79" t="s">
        <v>31</v>
      </c>
      <c r="H51" s="5">
        <v>10000</v>
      </c>
      <c r="I51" s="8">
        <v>1200</v>
      </c>
      <c r="J51" s="5">
        <v>4096</v>
      </c>
      <c r="K51" s="8">
        <f t="shared" si="1"/>
        <v>205</v>
      </c>
      <c r="L51" s="5">
        <f t="shared" si="2"/>
        <v>250</v>
      </c>
      <c r="M51" s="9"/>
      <c r="O51" s="9">
        <f t="shared" si="3"/>
        <v>3277</v>
      </c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</row>
    <row r="52" spans="1:97" s="2" customFormat="1" ht="19.5" customHeight="1" x14ac:dyDescent="0.25">
      <c r="A52" s="6">
        <v>50</v>
      </c>
      <c r="B52" s="7">
        <v>53</v>
      </c>
      <c r="C52" s="81" t="s">
        <v>90</v>
      </c>
      <c r="D52" s="77" t="s">
        <v>22</v>
      </c>
      <c r="E52" s="5">
        <v>2015</v>
      </c>
      <c r="F52" s="16" t="s">
        <v>67</v>
      </c>
      <c r="G52" s="79" t="s">
        <v>31</v>
      </c>
      <c r="H52" s="5">
        <v>10000</v>
      </c>
      <c r="I52" s="8">
        <v>1200</v>
      </c>
      <c r="J52" s="5">
        <v>4096</v>
      </c>
      <c r="K52" s="8">
        <f t="shared" si="1"/>
        <v>205</v>
      </c>
      <c r="L52" s="5">
        <f t="shared" si="2"/>
        <v>250</v>
      </c>
      <c r="M52" s="9"/>
      <c r="O52" s="9">
        <f t="shared" si="3"/>
        <v>3277</v>
      </c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</row>
    <row r="53" spans="1:97" s="2" customFormat="1" ht="19.5" customHeight="1" x14ac:dyDescent="0.25">
      <c r="A53" s="6">
        <v>51</v>
      </c>
      <c r="B53" s="7">
        <v>54</v>
      </c>
      <c r="C53" s="81" t="s">
        <v>90</v>
      </c>
      <c r="D53" s="77" t="s">
        <v>22</v>
      </c>
      <c r="E53" s="5">
        <v>2015</v>
      </c>
      <c r="F53" s="16" t="s">
        <v>67</v>
      </c>
      <c r="G53" s="79" t="s">
        <v>31</v>
      </c>
      <c r="H53" s="5">
        <v>10000</v>
      </c>
      <c r="I53" s="8">
        <v>1200</v>
      </c>
      <c r="J53" s="5">
        <v>4096</v>
      </c>
      <c r="K53" s="8">
        <f t="shared" si="1"/>
        <v>205</v>
      </c>
      <c r="L53" s="5">
        <f t="shared" si="2"/>
        <v>250</v>
      </c>
      <c r="M53" s="9"/>
      <c r="O53" s="9">
        <f t="shared" si="3"/>
        <v>3277</v>
      </c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</row>
    <row r="54" spans="1:97" s="2" customFormat="1" ht="19.5" customHeight="1" x14ac:dyDescent="0.25">
      <c r="A54" s="6">
        <v>52</v>
      </c>
      <c r="B54" s="7">
        <v>55</v>
      </c>
      <c r="C54" s="81" t="s">
        <v>90</v>
      </c>
      <c r="D54" s="77" t="s">
        <v>21</v>
      </c>
      <c r="E54" s="5">
        <v>2015</v>
      </c>
      <c r="F54" s="16" t="s">
        <v>67</v>
      </c>
      <c r="G54" s="79" t="s">
        <v>31</v>
      </c>
      <c r="H54" s="5">
        <v>10000</v>
      </c>
      <c r="I54" s="8">
        <v>1200</v>
      </c>
      <c r="J54" s="5">
        <v>4096</v>
      </c>
      <c r="K54" s="8">
        <f t="shared" si="1"/>
        <v>205</v>
      </c>
      <c r="L54" s="5">
        <f t="shared" si="2"/>
        <v>250</v>
      </c>
      <c r="M54" s="9"/>
      <c r="O54" s="9">
        <f t="shared" si="3"/>
        <v>3277</v>
      </c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</row>
    <row r="55" spans="1:97" s="2" customFormat="1" ht="19.5" customHeight="1" x14ac:dyDescent="0.25">
      <c r="A55" s="6">
        <v>53</v>
      </c>
      <c r="B55" s="7">
        <v>56</v>
      </c>
      <c r="C55" s="81" t="s">
        <v>90</v>
      </c>
      <c r="D55" s="77" t="s">
        <v>23</v>
      </c>
      <c r="E55" s="5">
        <v>2015</v>
      </c>
      <c r="F55" s="16" t="s">
        <v>67</v>
      </c>
      <c r="G55" s="79" t="s">
        <v>31</v>
      </c>
      <c r="H55" s="5">
        <v>15000</v>
      </c>
      <c r="I55" s="8">
        <v>1200</v>
      </c>
      <c r="J55" s="5">
        <v>6144</v>
      </c>
      <c r="K55" s="8">
        <f t="shared" si="1"/>
        <v>308</v>
      </c>
      <c r="L55" s="5">
        <f t="shared" si="2"/>
        <v>250</v>
      </c>
      <c r="M55" s="9"/>
      <c r="O55" s="9">
        <f t="shared" si="3"/>
        <v>4916</v>
      </c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</row>
    <row r="56" spans="1:97" s="2" customFormat="1" ht="19.5" customHeight="1" x14ac:dyDescent="0.25">
      <c r="A56" s="6">
        <v>54</v>
      </c>
      <c r="B56" s="7">
        <v>57</v>
      </c>
      <c r="C56" s="81" t="s">
        <v>90</v>
      </c>
      <c r="D56" s="77" t="s">
        <v>23</v>
      </c>
      <c r="E56" s="5">
        <v>2015</v>
      </c>
      <c r="F56" s="16" t="s">
        <v>67</v>
      </c>
      <c r="G56" s="79" t="s">
        <v>31</v>
      </c>
      <c r="H56" s="5">
        <v>15000</v>
      </c>
      <c r="I56" s="8">
        <v>1200</v>
      </c>
      <c r="J56" s="5">
        <v>6144</v>
      </c>
      <c r="K56" s="8">
        <f t="shared" si="1"/>
        <v>308</v>
      </c>
      <c r="L56" s="5">
        <f t="shared" si="2"/>
        <v>250</v>
      </c>
      <c r="M56" s="9"/>
      <c r="O56" s="9">
        <f t="shared" si="3"/>
        <v>4916</v>
      </c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</row>
    <row r="57" spans="1:97" s="2" customFormat="1" ht="19.5" customHeight="1" x14ac:dyDescent="0.25">
      <c r="A57" s="6">
        <v>55</v>
      </c>
      <c r="B57" s="7">
        <v>58</v>
      </c>
      <c r="C57" s="81" t="s">
        <v>90</v>
      </c>
      <c r="D57" s="77" t="s">
        <v>22</v>
      </c>
      <c r="E57" s="5">
        <v>2005</v>
      </c>
      <c r="F57" s="16" t="s">
        <v>67</v>
      </c>
      <c r="G57" s="79" t="s">
        <v>31</v>
      </c>
      <c r="H57" s="5">
        <v>10000</v>
      </c>
      <c r="I57" s="8">
        <v>1200</v>
      </c>
      <c r="J57" s="5">
        <v>4096</v>
      </c>
      <c r="K57" s="8">
        <f t="shared" si="1"/>
        <v>205</v>
      </c>
      <c r="L57" s="5">
        <f t="shared" si="2"/>
        <v>250</v>
      </c>
      <c r="M57" s="9"/>
      <c r="O57" s="9">
        <f t="shared" si="3"/>
        <v>3277</v>
      </c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</row>
    <row r="58" spans="1:97" s="2" customFormat="1" ht="19.5" customHeight="1" x14ac:dyDescent="0.25">
      <c r="A58" s="6">
        <v>56</v>
      </c>
      <c r="B58" s="7">
        <v>59</v>
      </c>
      <c r="C58" s="81" t="s">
        <v>90</v>
      </c>
      <c r="D58" s="77" t="s">
        <v>22</v>
      </c>
      <c r="E58" s="5">
        <v>2009</v>
      </c>
      <c r="F58" s="16" t="s">
        <v>67</v>
      </c>
      <c r="G58" s="79" t="s">
        <v>31</v>
      </c>
      <c r="H58" s="5">
        <v>10000</v>
      </c>
      <c r="I58" s="8">
        <v>1200</v>
      </c>
      <c r="J58" s="5">
        <v>4096</v>
      </c>
      <c r="K58" s="8">
        <f t="shared" si="1"/>
        <v>205</v>
      </c>
      <c r="L58" s="5">
        <f t="shared" si="2"/>
        <v>250</v>
      </c>
      <c r="M58" s="9"/>
      <c r="O58" s="9">
        <f t="shared" si="3"/>
        <v>3277</v>
      </c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</row>
    <row r="59" spans="1:97" s="2" customFormat="1" ht="19.5" customHeight="1" x14ac:dyDescent="0.25">
      <c r="A59" s="6">
        <v>57</v>
      </c>
      <c r="B59" s="7">
        <v>60</v>
      </c>
      <c r="C59" s="81" t="s">
        <v>90</v>
      </c>
      <c r="D59" s="77" t="s">
        <v>22</v>
      </c>
      <c r="E59" s="5">
        <v>2005</v>
      </c>
      <c r="F59" s="16" t="s">
        <v>67</v>
      </c>
      <c r="G59" s="79" t="s">
        <v>31</v>
      </c>
      <c r="H59" s="5">
        <v>10000</v>
      </c>
      <c r="I59" s="8">
        <v>1200</v>
      </c>
      <c r="J59" s="5">
        <v>4096</v>
      </c>
      <c r="K59" s="8">
        <f t="shared" si="1"/>
        <v>205</v>
      </c>
      <c r="L59" s="5">
        <f t="shared" si="2"/>
        <v>250</v>
      </c>
      <c r="M59" s="9"/>
      <c r="O59" s="9">
        <f t="shared" si="3"/>
        <v>3277</v>
      </c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</row>
    <row r="60" spans="1:97" s="2" customFormat="1" ht="19.5" customHeight="1" x14ac:dyDescent="0.25">
      <c r="A60" s="6">
        <v>58</v>
      </c>
      <c r="B60" s="7">
        <v>61</v>
      </c>
      <c r="C60" s="81" t="s">
        <v>90</v>
      </c>
      <c r="D60" s="77" t="s">
        <v>55</v>
      </c>
      <c r="E60" s="5">
        <v>2010</v>
      </c>
      <c r="F60" s="16" t="s">
        <v>67</v>
      </c>
      <c r="G60" s="79" t="s">
        <v>31</v>
      </c>
      <c r="H60" s="5">
        <v>15000</v>
      </c>
      <c r="I60" s="8">
        <v>1200</v>
      </c>
      <c r="J60" s="5">
        <v>6144</v>
      </c>
      <c r="K60" s="8">
        <f t="shared" si="1"/>
        <v>308</v>
      </c>
      <c r="L60" s="5">
        <f t="shared" si="2"/>
        <v>250</v>
      </c>
      <c r="M60" s="9"/>
      <c r="O60" s="9">
        <f t="shared" si="3"/>
        <v>4916</v>
      </c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</row>
    <row r="61" spans="1:97" s="2" customFormat="1" ht="19.5" customHeight="1" x14ac:dyDescent="0.25">
      <c r="A61" s="6">
        <v>59</v>
      </c>
      <c r="B61" s="7">
        <v>62</v>
      </c>
      <c r="C61" s="81" t="s">
        <v>90</v>
      </c>
      <c r="D61" s="77" t="s">
        <v>56</v>
      </c>
      <c r="E61" s="5">
        <v>2015</v>
      </c>
      <c r="F61" s="16" t="s">
        <v>67</v>
      </c>
      <c r="G61" s="79" t="s">
        <v>31</v>
      </c>
      <c r="H61" s="5">
        <v>15000</v>
      </c>
      <c r="I61" s="8">
        <v>1200</v>
      </c>
      <c r="J61" s="5">
        <v>6144</v>
      </c>
      <c r="K61" s="8">
        <f t="shared" si="1"/>
        <v>308</v>
      </c>
      <c r="L61" s="5">
        <f t="shared" si="2"/>
        <v>250</v>
      </c>
      <c r="M61" s="9"/>
      <c r="O61" s="9">
        <f t="shared" si="3"/>
        <v>4916</v>
      </c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</row>
    <row r="62" spans="1:97" s="2" customFormat="1" ht="19.5" customHeight="1" x14ac:dyDescent="0.25">
      <c r="A62" s="6">
        <v>60</v>
      </c>
      <c r="B62" s="7">
        <v>63</v>
      </c>
      <c r="C62" s="81" t="s">
        <v>90</v>
      </c>
      <c r="D62" s="77" t="s">
        <v>57</v>
      </c>
      <c r="E62" s="5">
        <v>2008</v>
      </c>
      <c r="F62" s="16" t="s">
        <v>67</v>
      </c>
      <c r="G62" s="79" t="s">
        <v>31</v>
      </c>
      <c r="H62" s="5">
        <v>15000</v>
      </c>
      <c r="I62" s="8">
        <v>1200</v>
      </c>
      <c r="J62" s="5">
        <v>6144</v>
      </c>
      <c r="K62" s="8">
        <f t="shared" si="1"/>
        <v>308</v>
      </c>
      <c r="L62" s="5">
        <f t="shared" si="2"/>
        <v>250</v>
      </c>
      <c r="M62" s="9"/>
      <c r="O62" s="9">
        <f t="shared" si="3"/>
        <v>4916</v>
      </c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</row>
    <row r="63" spans="1:97" s="2" customFormat="1" ht="19.5" customHeight="1" x14ac:dyDescent="0.25">
      <c r="A63" s="6">
        <v>61</v>
      </c>
      <c r="B63" s="7">
        <v>64</v>
      </c>
      <c r="C63" s="81" t="s">
        <v>90</v>
      </c>
      <c r="D63" s="77" t="s">
        <v>58</v>
      </c>
      <c r="E63" s="5">
        <v>2015</v>
      </c>
      <c r="F63" s="16" t="s">
        <v>67</v>
      </c>
      <c r="G63" s="79" t="s">
        <v>31</v>
      </c>
      <c r="H63" s="5">
        <v>15000</v>
      </c>
      <c r="I63" s="8">
        <v>1200</v>
      </c>
      <c r="J63" s="5">
        <v>6144</v>
      </c>
      <c r="K63" s="8">
        <f t="shared" si="1"/>
        <v>308</v>
      </c>
      <c r="L63" s="5">
        <f t="shared" si="2"/>
        <v>250</v>
      </c>
      <c r="M63" s="9"/>
      <c r="O63" s="9">
        <f t="shared" si="3"/>
        <v>4916</v>
      </c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</row>
    <row r="64" spans="1:97" s="2" customFormat="1" ht="19.5" customHeight="1" x14ac:dyDescent="0.25">
      <c r="A64" s="6">
        <v>62</v>
      </c>
      <c r="B64" s="7">
        <v>65</v>
      </c>
      <c r="C64" s="81" t="s">
        <v>90</v>
      </c>
      <c r="D64" s="77" t="s">
        <v>59</v>
      </c>
      <c r="E64" s="5">
        <v>2015</v>
      </c>
      <c r="F64" s="16" t="s">
        <v>67</v>
      </c>
      <c r="G64" s="79" t="s">
        <v>31</v>
      </c>
      <c r="H64" s="5">
        <v>15000</v>
      </c>
      <c r="I64" s="8">
        <v>1200</v>
      </c>
      <c r="J64" s="5">
        <v>6144</v>
      </c>
      <c r="K64" s="8">
        <f t="shared" si="1"/>
        <v>308</v>
      </c>
      <c r="L64" s="5">
        <f t="shared" si="2"/>
        <v>250</v>
      </c>
      <c r="M64" s="9"/>
      <c r="O64" s="9">
        <f t="shared" si="3"/>
        <v>4916</v>
      </c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</row>
    <row r="65" spans="1:97" s="2" customFormat="1" ht="19.5" customHeight="1" x14ac:dyDescent="0.25">
      <c r="A65" s="6">
        <v>63</v>
      </c>
      <c r="B65" s="7">
        <v>66</v>
      </c>
      <c r="C65" s="81" t="s">
        <v>90</v>
      </c>
      <c r="D65" s="77" t="s">
        <v>24</v>
      </c>
      <c r="E65" s="5">
        <v>2006</v>
      </c>
      <c r="F65" s="16" t="s">
        <v>67</v>
      </c>
      <c r="G65" s="79" t="s">
        <v>31</v>
      </c>
      <c r="H65" s="5">
        <v>15000</v>
      </c>
      <c r="I65" s="8">
        <v>1200</v>
      </c>
      <c r="J65" s="5">
        <v>6144</v>
      </c>
      <c r="K65" s="8">
        <f t="shared" ref="K65:K77" si="4">ROUNDUP(J65*0.05,0)</f>
        <v>308</v>
      </c>
      <c r="L65" s="5">
        <f t="shared" si="2"/>
        <v>250</v>
      </c>
      <c r="M65" s="9"/>
      <c r="O65" s="9">
        <f t="shared" si="3"/>
        <v>4916</v>
      </c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</row>
    <row r="66" spans="1:97" s="2" customFormat="1" ht="19.5" customHeight="1" x14ac:dyDescent="0.25">
      <c r="A66" s="6">
        <v>64</v>
      </c>
      <c r="B66" s="7">
        <v>67</v>
      </c>
      <c r="C66" s="81" t="s">
        <v>90</v>
      </c>
      <c r="D66" s="77" t="s">
        <v>24</v>
      </c>
      <c r="E66" s="5">
        <v>2006</v>
      </c>
      <c r="F66" s="16" t="s">
        <v>67</v>
      </c>
      <c r="G66" s="79" t="s">
        <v>31</v>
      </c>
      <c r="H66" s="5">
        <v>15000</v>
      </c>
      <c r="I66" s="8">
        <v>1200</v>
      </c>
      <c r="J66" s="5">
        <v>6144</v>
      </c>
      <c r="K66" s="8">
        <f t="shared" si="4"/>
        <v>308</v>
      </c>
      <c r="L66" s="5">
        <f t="shared" si="2"/>
        <v>250</v>
      </c>
      <c r="M66" s="9"/>
      <c r="O66" s="9">
        <f t="shared" si="3"/>
        <v>4916</v>
      </c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</row>
    <row r="67" spans="1:97" s="2" customFormat="1" ht="19.5" customHeight="1" x14ac:dyDescent="0.25">
      <c r="A67" s="6">
        <v>65</v>
      </c>
      <c r="B67" s="7">
        <v>68</v>
      </c>
      <c r="C67" s="81" t="s">
        <v>90</v>
      </c>
      <c r="D67" s="77" t="s">
        <v>25</v>
      </c>
      <c r="E67" s="5">
        <v>2015</v>
      </c>
      <c r="F67" s="16" t="s">
        <v>67</v>
      </c>
      <c r="G67" s="79" t="s">
        <v>63</v>
      </c>
      <c r="H67" s="5">
        <v>10000</v>
      </c>
      <c r="I67" s="8">
        <v>1200</v>
      </c>
      <c r="J67" s="5">
        <v>4096</v>
      </c>
      <c r="K67" s="8">
        <f t="shared" si="4"/>
        <v>205</v>
      </c>
      <c r="L67" s="5">
        <f t="shared" si="2"/>
        <v>250</v>
      </c>
      <c r="M67" s="9"/>
      <c r="O67" s="9">
        <f t="shared" ref="O67:O77" si="5">ROUNDUP(J67*0.8,0)</f>
        <v>3277</v>
      </c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</row>
    <row r="68" spans="1:97" s="2" customFormat="1" ht="19.5" customHeight="1" x14ac:dyDescent="0.25">
      <c r="A68" s="6">
        <v>66</v>
      </c>
      <c r="B68" s="7">
        <v>69</v>
      </c>
      <c r="C68" s="81" t="s">
        <v>90</v>
      </c>
      <c r="D68" s="77" t="s">
        <v>60</v>
      </c>
      <c r="E68" s="5">
        <v>2009</v>
      </c>
      <c r="F68" s="16" t="s">
        <v>67</v>
      </c>
      <c r="G68" s="79" t="s">
        <v>31</v>
      </c>
      <c r="H68" s="5">
        <v>45000</v>
      </c>
      <c r="I68" s="8">
        <v>1200</v>
      </c>
      <c r="J68" s="5">
        <v>18432</v>
      </c>
      <c r="K68" s="8">
        <f t="shared" si="4"/>
        <v>922</v>
      </c>
      <c r="L68" s="5">
        <f t="shared" ref="L68:L77" si="6">IF(J68&lt;=10000,250,IF(J68&lt;=20000,300,IF(J68&lt;=30000,350,IF(J68&lt;=40000,400,IF(J68&lt;50000,450,IF(J68=50000,500,IF(J68&lt;=60000,600,IF(J68&lt;=70000,700,IF(J68&lt;=80000,800,IF(J68&lt;=90000,900,IF(J68&lt;=100000,1000,IF(J68&lt;=120000,1200,IF(J68&lt;=140000,1400,IF(J68&lt;=160000,1600,IF(J68&lt;=180000,1800,IF(J68&lt;=200000,2000,IF(J68&lt;=220000,2200,IF(J68&lt;=240000,2400,IF(J68&lt;=260000,2600,IF(J68&lt;=280000,2800,IF(J68&lt;=300000,3000,IF(J68&lt;=320000,3200,IF(J68&lt;=340000,3400,IF(J68&lt;=360000,3600,IF(J68&lt;=380000,3800,IF(J68&lt;=400000,4000,IF(J68&lt;=420000,4200,IF(J68&lt;=440000,4400,IF(J68&lt;=460000,4600,IF(J68&lt;=480000,4800,IF(J68&lt;=500000,5000,IF(J68&lt;=600000,5200,IF(J68&lt;=700000,5400,IF(J68&lt;=800000,5600,IF(J68&lt;=900000,5800,6000)))))))))))))))))))))))))))))))))))</f>
        <v>300</v>
      </c>
      <c r="M68" s="9"/>
      <c r="O68" s="9">
        <f t="shared" si="5"/>
        <v>14746</v>
      </c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</row>
    <row r="69" spans="1:97" s="2" customFormat="1" ht="19.5" customHeight="1" x14ac:dyDescent="0.25">
      <c r="A69" s="6">
        <v>67</v>
      </c>
      <c r="B69" s="7">
        <v>70</v>
      </c>
      <c r="C69" s="81" t="s">
        <v>90</v>
      </c>
      <c r="D69" s="77" t="s">
        <v>61</v>
      </c>
      <c r="E69" s="5">
        <v>2003</v>
      </c>
      <c r="F69" s="16" t="s">
        <v>67</v>
      </c>
      <c r="G69" s="79" t="s">
        <v>31</v>
      </c>
      <c r="H69" s="5">
        <v>20000</v>
      </c>
      <c r="I69" s="8">
        <v>1200</v>
      </c>
      <c r="J69" s="5">
        <v>8192</v>
      </c>
      <c r="K69" s="8">
        <f t="shared" si="4"/>
        <v>410</v>
      </c>
      <c r="L69" s="5">
        <f t="shared" si="6"/>
        <v>250</v>
      </c>
      <c r="M69" s="9"/>
      <c r="O69" s="9">
        <f t="shared" si="5"/>
        <v>6554</v>
      </c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</row>
    <row r="70" spans="1:97" s="2" customFormat="1" ht="19.5" customHeight="1" x14ac:dyDescent="0.25">
      <c r="A70" s="6">
        <v>68</v>
      </c>
      <c r="B70" s="7">
        <v>71</v>
      </c>
      <c r="C70" s="81" t="s">
        <v>90</v>
      </c>
      <c r="D70" s="77" t="s">
        <v>26</v>
      </c>
      <c r="E70" s="5">
        <v>1999</v>
      </c>
      <c r="F70" s="16" t="s">
        <v>67</v>
      </c>
      <c r="G70" s="79" t="s">
        <v>31</v>
      </c>
      <c r="H70" s="5">
        <v>30000</v>
      </c>
      <c r="I70" s="8">
        <v>1200</v>
      </c>
      <c r="J70" s="5">
        <v>12288</v>
      </c>
      <c r="K70" s="8">
        <f t="shared" si="4"/>
        <v>615</v>
      </c>
      <c r="L70" s="5">
        <f t="shared" si="6"/>
        <v>300</v>
      </c>
      <c r="M70" s="9"/>
      <c r="O70" s="9">
        <f t="shared" si="5"/>
        <v>9831</v>
      </c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4"/>
      <c r="CO70" s="14"/>
      <c r="CP70" s="14"/>
      <c r="CQ70" s="14"/>
      <c r="CR70" s="14"/>
      <c r="CS70" s="14"/>
    </row>
    <row r="71" spans="1:97" s="2" customFormat="1" ht="19.5" customHeight="1" x14ac:dyDescent="0.25">
      <c r="A71" s="6">
        <v>69</v>
      </c>
      <c r="B71" s="7">
        <v>72</v>
      </c>
      <c r="C71" s="81" t="s">
        <v>90</v>
      </c>
      <c r="D71" s="77" t="s">
        <v>27</v>
      </c>
      <c r="E71" s="5">
        <v>2003</v>
      </c>
      <c r="F71" s="16" t="s">
        <v>67</v>
      </c>
      <c r="G71" s="79" t="s">
        <v>31</v>
      </c>
      <c r="H71" s="5">
        <v>6000</v>
      </c>
      <c r="I71" s="8">
        <v>1200</v>
      </c>
      <c r="J71" s="5">
        <v>2458</v>
      </c>
      <c r="K71" s="8">
        <f t="shared" si="4"/>
        <v>123</v>
      </c>
      <c r="L71" s="5">
        <f t="shared" si="6"/>
        <v>250</v>
      </c>
      <c r="M71" s="9"/>
      <c r="O71" s="9">
        <f t="shared" si="5"/>
        <v>1967</v>
      </c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  <c r="CN71" s="14"/>
      <c r="CO71" s="14"/>
      <c r="CP71" s="14"/>
      <c r="CQ71" s="14"/>
      <c r="CR71" s="14"/>
      <c r="CS71" s="14"/>
    </row>
    <row r="72" spans="1:97" s="2" customFormat="1" ht="19.5" customHeight="1" x14ac:dyDescent="0.25">
      <c r="A72" s="6">
        <v>70</v>
      </c>
      <c r="B72" s="7">
        <v>73</v>
      </c>
      <c r="C72" s="81" t="s">
        <v>90</v>
      </c>
      <c r="D72" s="77" t="s">
        <v>28</v>
      </c>
      <c r="E72" s="5">
        <v>2003</v>
      </c>
      <c r="F72" s="16" t="s">
        <v>67</v>
      </c>
      <c r="G72" s="79" t="s">
        <v>31</v>
      </c>
      <c r="H72" s="5">
        <v>3000</v>
      </c>
      <c r="I72" s="8">
        <v>1200</v>
      </c>
      <c r="J72" s="5">
        <v>1229</v>
      </c>
      <c r="K72" s="8">
        <f t="shared" si="4"/>
        <v>62</v>
      </c>
      <c r="L72" s="5">
        <f t="shared" si="6"/>
        <v>250</v>
      </c>
      <c r="M72" s="9"/>
      <c r="O72" s="9">
        <f t="shared" si="5"/>
        <v>984</v>
      </c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</row>
    <row r="73" spans="1:97" s="2" customFormat="1" ht="19.5" customHeight="1" x14ac:dyDescent="0.25">
      <c r="A73" s="6">
        <v>71</v>
      </c>
      <c r="B73" s="7">
        <v>74</v>
      </c>
      <c r="C73" s="81" t="s">
        <v>90</v>
      </c>
      <c r="D73" s="77" t="s">
        <v>28</v>
      </c>
      <c r="E73" s="5">
        <v>2003</v>
      </c>
      <c r="F73" s="16" t="s">
        <v>67</v>
      </c>
      <c r="G73" s="79" t="s">
        <v>31</v>
      </c>
      <c r="H73" s="5">
        <v>3000</v>
      </c>
      <c r="I73" s="8">
        <v>1200</v>
      </c>
      <c r="J73" s="5">
        <v>1229</v>
      </c>
      <c r="K73" s="8">
        <f t="shared" si="4"/>
        <v>62</v>
      </c>
      <c r="L73" s="5">
        <f t="shared" si="6"/>
        <v>250</v>
      </c>
      <c r="M73" s="9"/>
      <c r="O73" s="9">
        <f t="shared" si="5"/>
        <v>984</v>
      </c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4"/>
      <c r="CO73" s="14"/>
      <c r="CP73" s="14"/>
      <c r="CQ73" s="14"/>
      <c r="CR73" s="14"/>
      <c r="CS73" s="14"/>
    </row>
    <row r="74" spans="1:97" s="2" customFormat="1" ht="19.5" customHeight="1" x14ac:dyDescent="0.25">
      <c r="A74" s="6">
        <v>72</v>
      </c>
      <c r="B74" s="7">
        <v>75</v>
      </c>
      <c r="C74" s="81" t="s">
        <v>90</v>
      </c>
      <c r="D74" s="77" t="s">
        <v>28</v>
      </c>
      <c r="E74" s="5">
        <v>2003</v>
      </c>
      <c r="F74" s="16" t="s">
        <v>67</v>
      </c>
      <c r="G74" s="79" t="s">
        <v>31</v>
      </c>
      <c r="H74" s="5">
        <v>3000</v>
      </c>
      <c r="I74" s="8">
        <v>1200</v>
      </c>
      <c r="J74" s="5">
        <v>1229</v>
      </c>
      <c r="K74" s="8">
        <f t="shared" si="4"/>
        <v>62</v>
      </c>
      <c r="L74" s="5">
        <f t="shared" si="6"/>
        <v>250</v>
      </c>
      <c r="M74" s="9"/>
      <c r="O74" s="9">
        <f t="shared" si="5"/>
        <v>984</v>
      </c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14"/>
      <c r="CM74" s="14"/>
      <c r="CN74" s="14"/>
      <c r="CO74" s="14"/>
      <c r="CP74" s="14"/>
      <c r="CQ74" s="14"/>
      <c r="CR74" s="14"/>
      <c r="CS74" s="14"/>
    </row>
    <row r="75" spans="1:97" s="2" customFormat="1" ht="19.5" customHeight="1" x14ac:dyDescent="0.25">
      <c r="A75" s="6">
        <v>73</v>
      </c>
      <c r="B75" s="7">
        <v>77</v>
      </c>
      <c r="C75" s="81" t="s">
        <v>90</v>
      </c>
      <c r="D75" s="77" t="s">
        <v>29</v>
      </c>
      <c r="E75" s="5">
        <v>2008</v>
      </c>
      <c r="F75" s="16" t="s">
        <v>67</v>
      </c>
      <c r="G75" s="79" t="s">
        <v>38</v>
      </c>
      <c r="H75" s="5">
        <v>80000</v>
      </c>
      <c r="I75" s="8">
        <v>1200</v>
      </c>
      <c r="J75" s="5">
        <v>32768</v>
      </c>
      <c r="K75" s="8">
        <f t="shared" si="4"/>
        <v>1639</v>
      </c>
      <c r="L75" s="5">
        <f t="shared" si="6"/>
        <v>400</v>
      </c>
      <c r="M75" s="9"/>
      <c r="O75" s="9">
        <f t="shared" si="5"/>
        <v>26215</v>
      </c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14"/>
      <c r="CN75" s="14"/>
      <c r="CO75" s="14"/>
      <c r="CP75" s="14"/>
      <c r="CQ75" s="14"/>
      <c r="CR75" s="14"/>
      <c r="CS75" s="14"/>
    </row>
    <row r="76" spans="1:97" s="2" customFormat="1" ht="19.5" customHeight="1" x14ac:dyDescent="0.25">
      <c r="A76" s="6">
        <v>74</v>
      </c>
      <c r="B76" s="7">
        <v>78</v>
      </c>
      <c r="C76" s="81" t="s">
        <v>90</v>
      </c>
      <c r="D76" s="77" t="s">
        <v>62</v>
      </c>
      <c r="E76" s="5">
        <v>2007</v>
      </c>
      <c r="F76" s="16" t="s">
        <v>67</v>
      </c>
      <c r="G76" s="79" t="s">
        <v>39</v>
      </c>
      <c r="H76" s="5">
        <v>70000</v>
      </c>
      <c r="I76" s="8">
        <v>1200</v>
      </c>
      <c r="J76" s="5">
        <v>28672</v>
      </c>
      <c r="K76" s="8">
        <f t="shared" si="4"/>
        <v>1434</v>
      </c>
      <c r="L76" s="5">
        <f t="shared" si="6"/>
        <v>350</v>
      </c>
      <c r="M76" s="9"/>
      <c r="O76" s="9">
        <f t="shared" si="5"/>
        <v>22938</v>
      </c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</row>
    <row r="77" spans="1:97" s="2" customFormat="1" ht="19.5" customHeight="1" x14ac:dyDescent="0.25">
      <c r="A77" s="6">
        <v>75</v>
      </c>
      <c r="B77" s="7">
        <v>81</v>
      </c>
      <c r="C77" s="81" t="s">
        <v>90</v>
      </c>
      <c r="D77" s="77" t="s">
        <v>30</v>
      </c>
      <c r="E77" s="5">
        <v>2010</v>
      </c>
      <c r="F77" s="16" t="s">
        <v>67</v>
      </c>
      <c r="G77" s="79" t="s">
        <v>31</v>
      </c>
      <c r="H77" s="5">
        <v>15000</v>
      </c>
      <c r="I77" s="8">
        <v>1200</v>
      </c>
      <c r="J77" s="5">
        <v>6144</v>
      </c>
      <c r="K77" s="8">
        <f t="shared" si="4"/>
        <v>308</v>
      </c>
      <c r="L77" s="5">
        <f t="shared" si="6"/>
        <v>250</v>
      </c>
      <c r="M77" s="15"/>
      <c r="O77" s="9">
        <f t="shared" si="5"/>
        <v>4916</v>
      </c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  <c r="CO77" s="14"/>
      <c r="CP77" s="14"/>
      <c r="CQ77" s="14"/>
      <c r="CR77" s="14"/>
      <c r="CS77" s="14"/>
    </row>
    <row r="78" spans="1:97" s="2" customFormat="1" ht="12" customHeight="1" x14ac:dyDescent="0.25">
      <c r="A78" s="4"/>
      <c r="B78" s="4"/>
      <c r="C78" s="4"/>
      <c r="D78" s="76"/>
      <c r="E78" s="4"/>
      <c r="F78" s="10"/>
      <c r="G78" s="78"/>
      <c r="H78" s="4"/>
      <c r="I78" s="4"/>
      <c r="J78" s="4"/>
      <c r="K78" s="15"/>
      <c r="L78" s="15"/>
      <c r="M78" s="14"/>
      <c r="O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  <c r="CJ78" s="14"/>
      <c r="CK78" s="14"/>
      <c r="CL78" s="14"/>
      <c r="CM78" s="14"/>
      <c r="CN78" s="14"/>
      <c r="CO78" s="14"/>
      <c r="CP78" s="14"/>
      <c r="CQ78" s="14"/>
      <c r="CR78" s="14"/>
    </row>
    <row r="79" spans="1:97" s="2" customFormat="1" ht="12" customHeight="1" x14ac:dyDescent="0.25">
      <c r="A79" s="4"/>
      <c r="B79" s="4"/>
      <c r="C79" s="4"/>
      <c r="D79" s="76"/>
      <c r="E79" s="4"/>
      <c r="F79" s="10"/>
      <c r="G79" s="78"/>
      <c r="H79" s="4"/>
      <c r="I79" s="4"/>
      <c r="J79" s="4"/>
      <c r="K79" s="15"/>
      <c r="L79" s="15"/>
      <c r="M79" s="14"/>
      <c r="O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  <c r="CD79" s="14"/>
      <c r="CE79" s="14"/>
      <c r="CF79" s="14"/>
      <c r="CG79" s="14"/>
      <c r="CH79" s="14"/>
      <c r="CI79" s="14"/>
      <c r="CJ79" s="14"/>
      <c r="CK79" s="14"/>
      <c r="CL79" s="14"/>
      <c r="CM79" s="14"/>
      <c r="CN79" s="14"/>
      <c r="CO79" s="14"/>
      <c r="CP79" s="14"/>
      <c r="CQ79" s="14"/>
      <c r="CR79" s="14"/>
    </row>
    <row r="80" spans="1:97" s="2" customFormat="1" ht="12" customHeight="1" x14ac:dyDescent="0.25">
      <c r="A80" s="4"/>
      <c r="B80" s="4"/>
      <c r="C80" s="4"/>
      <c r="D80" s="76"/>
      <c r="E80" s="4"/>
      <c r="F80" s="10"/>
      <c r="G80" s="78"/>
      <c r="H80" s="4"/>
      <c r="I80" s="4"/>
      <c r="J80" s="4"/>
      <c r="K80" s="15"/>
      <c r="L80" s="15"/>
      <c r="M80" s="14"/>
      <c r="O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4"/>
      <c r="CF80" s="14"/>
      <c r="CG80" s="14"/>
      <c r="CH80" s="14"/>
      <c r="CI80" s="14"/>
      <c r="CJ80" s="14"/>
      <c r="CK80" s="14"/>
      <c r="CL80" s="14"/>
      <c r="CM80" s="14"/>
      <c r="CN80" s="14"/>
      <c r="CO80" s="14"/>
      <c r="CP80" s="14"/>
      <c r="CQ80" s="14"/>
      <c r="CR80" s="14"/>
    </row>
    <row r="81" spans="1:96" s="2" customFormat="1" ht="12" customHeight="1" x14ac:dyDescent="0.25">
      <c r="A81" s="4"/>
      <c r="B81" s="4"/>
      <c r="C81" s="4"/>
      <c r="D81" s="76"/>
      <c r="E81" s="4"/>
      <c r="F81" s="10"/>
      <c r="G81" s="78"/>
      <c r="H81" s="4"/>
      <c r="I81" s="4"/>
      <c r="J81" s="4"/>
      <c r="K81" s="15"/>
      <c r="L81" s="15"/>
      <c r="M81" s="14"/>
      <c r="O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4"/>
      <c r="CF81" s="14"/>
      <c r="CG81" s="14"/>
      <c r="CH81" s="14"/>
      <c r="CI81" s="14"/>
      <c r="CJ81" s="14"/>
      <c r="CK81" s="14"/>
      <c r="CL81" s="14"/>
      <c r="CM81" s="14"/>
      <c r="CN81" s="14"/>
      <c r="CO81" s="14"/>
      <c r="CP81" s="14"/>
      <c r="CQ81" s="14"/>
      <c r="CR81" s="14"/>
    </row>
    <row r="82" spans="1:96" s="2" customFormat="1" ht="12" customHeight="1" x14ac:dyDescent="0.25">
      <c r="A82" s="4"/>
      <c r="B82" s="4"/>
      <c r="C82" s="4"/>
      <c r="D82" s="76"/>
      <c r="E82" s="4"/>
      <c r="F82" s="10"/>
      <c r="G82" s="78"/>
      <c r="H82" s="4"/>
      <c r="I82" s="4"/>
      <c r="J82" s="4"/>
      <c r="K82" s="15"/>
      <c r="L82" s="15"/>
      <c r="M82" s="14"/>
      <c r="O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  <c r="CC82" s="14"/>
      <c r="CD82" s="14"/>
      <c r="CE82" s="14"/>
      <c r="CF82" s="14"/>
      <c r="CG82" s="14"/>
      <c r="CH82" s="14"/>
      <c r="CI82" s="14"/>
      <c r="CJ82" s="14"/>
      <c r="CK82" s="14"/>
      <c r="CL82" s="14"/>
      <c r="CM82" s="14"/>
      <c r="CN82" s="14"/>
      <c r="CO82" s="14"/>
      <c r="CP82" s="14"/>
      <c r="CQ82" s="14"/>
      <c r="CR82" s="14"/>
    </row>
    <row r="83" spans="1:96" s="2" customFormat="1" ht="12" customHeight="1" x14ac:dyDescent="0.25">
      <c r="A83" s="4"/>
      <c r="B83" s="4"/>
      <c r="C83" s="4"/>
      <c r="D83" s="76"/>
      <c r="E83" s="4"/>
      <c r="F83" s="10"/>
      <c r="G83" s="78"/>
      <c r="H83" s="4"/>
      <c r="I83" s="4"/>
      <c r="J83" s="4"/>
      <c r="K83" s="15"/>
      <c r="L83" s="15"/>
      <c r="M83" s="14"/>
      <c r="O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4"/>
      <c r="CF83" s="14"/>
      <c r="CG83" s="14"/>
      <c r="CH83" s="14"/>
      <c r="CI83" s="14"/>
      <c r="CJ83" s="14"/>
      <c r="CK83" s="14"/>
      <c r="CL83" s="14"/>
      <c r="CM83" s="14"/>
      <c r="CN83" s="14"/>
      <c r="CO83" s="14"/>
      <c r="CP83" s="14"/>
      <c r="CQ83" s="14"/>
      <c r="CR83" s="14"/>
    </row>
    <row r="84" spans="1:96" s="2" customFormat="1" ht="12" customHeight="1" x14ac:dyDescent="0.25">
      <c r="A84" s="4"/>
      <c r="B84" s="4"/>
      <c r="C84" s="4"/>
      <c r="D84" s="76"/>
      <c r="E84" s="4"/>
      <c r="F84" s="10"/>
      <c r="G84" s="78"/>
      <c r="H84" s="4"/>
      <c r="I84" s="4"/>
      <c r="J84" s="4"/>
      <c r="K84" s="15"/>
      <c r="L84" s="15"/>
      <c r="M84" s="14"/>
      <c r="O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4"/>
      <c r="CD84" s="14"/>
      <c r="CE84" s="14"/>
      <c r="CF84" s="14"/>
      <c r="CG84" s="14"/>
      <c r="CH84" s="14"/>
      <c r="CI84" s="14"/>
      <c r="CJ84" s="14"/>
      <c r="CK84" s="14"/>
      <c r="CL84" s="14"/>
      <c r="CM84" s="14"/>
      <c r="CN84" s="14"/>
      <c r="CO84" s="14"/>
      <c r="CP84" s="14"/>
      <c r="CQ84" s="14"/>
      <c r="CR84" s="14"/>
    </row>
    <row r="85" spans="1:96" s="2" customFormat="1" ht="12" customHeight="1" x14ac:dyDescent="0.25">
      <c r="A85" s="4"/>
      <c r="B85" s="4"/>
      <c r="C85" s="4"/>
      <c r="D85" s="76"/>
      <c r="E85" s="4"/>
      <c r="F85" s="10"/>
      <c r="G85" s="78"/>
      <c r="H85" s="4"/>
      <c r="I85" s="4"/>
      <c r="J85" s="4"/>
      <c r="K85" s="15"/>
      <c r="L85" s="15"/>
      <c r="M85" s="14"/>
      <c r="O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4"/>
      <c r="CF85" s="14"/>
      <c r="CG85" s="14"/>
      <c r="CH85" s="14"/>
      <c r="CI85" s="14"/>
      <c r="CJ85" s="14"/>
      <c r="CK85" s="14"/>
      <c r="CL85" s="14"/>
      <c r="CM85" s="14"/>
      <c r="CN85" s="14"/>
      <c r="CO85" s="14"/>
      <c r="CP85" s="14"/>
      <c r="CQ85" s="14"/>
      <c r="CR85" s="14"/>
    </row>
    <row r="86" spans="1:96" s="2" customFormat="1" ht="12" customHeight="1" x14ac:dyDescent="0.25">
      <c r="A86" s="4"/>
      <c r="B86" s="4"/>
      <c r="C86" s="4"/>
      <c r="D86" s="76"/>
      <c r="E86" s="4"/>
      <c r="F86" s="10"/>
      <c r="G86" s="78"/>
      <c r="H86" s="4"/>
      <c r="I86" s="4"/>
      <c r="J86" s="4"/>
      <c r="K86" s="15"/>
      <c r="L86" s="15"/>
      <c r="M86" s="14"/>
      <c r="O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  <c r="CD86" s="14"/>
      <c r="CE86" s="14"/>
      <c r="CF86" s="14"/>
      <c r="CG86" s="14"/>
      <c r="CH86" s="14"/>
      <c r="CI86" s="14"/>
      <c r="CJ86" s="14"/>
      <c r="CK86" s="14"/>
      <c r="CL86" s="14"/>
      <c r="CM86" s="14"/>
      <c r="CN86" s="14"/>
      <c r="CO86" s="14"/>
      <c r="CP86" s="14"/>
      <c r="CQ86" s="14"/>
      <c r="CR86" s="14"/>
    </row>
    <row r="87" spans="1:96" s="2" customFormat="1" ht="12" customHeight="1" x14ac:dyDescent="0.25">
      <c r="A87" s="4"/>
      <c r="B87" s="4"/>
      <c r="C87" s="4"/>
      <c r="D87" s="76"/>
      <c r="E87" s="4"/>
      <c r="F87" s="10"/>
      <c r="G87" s="78"/>
      <c r="H87" s="4"/>
      <c r="I87" s="4"/>
      <c r="J87" s="4"/>
      <c r="K87" s="15"/>
      <c r="L87" s="15"/>
      <c r="M87" s="14"/>
      <c r="O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  <c r="BX87" s="14"/>
      <c r="BY87" s="14"/>
      <c r="BZ87" s="14"/>
      <c r="CA87" s="14"/>
      <c r="CB87" s="14"/>
      <c r="CC87" s="14"/>
      <c r="CD87" s="14"/>
      <c r="CE87" s="14"/>
      <c r="CF87" s="14"/>
      <c r="CG87" s="14"/>
      <c r="CH87" s="14"/>
      <c r="CI87" s="14"/>
      <c r="CJ87" s="14"/>
      <c r="CK87" s="14"/>
      <c r="CL87" s="14"/>
      <c r="CM87" s="14"/>
      <c r="CN87" s="14"/>
      <c r="CO87" s="14"/>
      <c r="CP87" s="14"/>
      <c r="CQ87" s="14"/>
      <c r="CR87" s="14"/>
    </row>
    <row r="88" spans="1:96" s="2" customFormat="1" ht="12" customHeight="1" x14ac:dyDescent="0.25">
      <c r="A88" s="4"/>
      <c r="B88" s="4"/>
      <c r="C88" s="4"/>
      <c r="D88" s="76"/>
      <c r="E88" s="4"/>
      <c r="F88" s="10"/>
      <c r="G88" s="78"/>
      <c r="H88" s="4"/>
      <c r="I88" s="4"/>
      <c r="J88" s="4"/>
      <c r="K88" s="15"/>
      <c r="L88" s="15"/>
      <c r="M88" s="14"/>
      <c r="O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14"/>
      <c r="CB88" s="14"/>
      <c r="CC88" s="14"/>
      <c r="CD88" s="14"/>
      <c r="CE88" s="14"/>
      <c r="CF88" s="14"/>
      <c r="CG88" s="14"/>
      <c r="CH88" s="14"/>
      <c r="CI88" s="14"/>
      <c r="CJ88" s="14"/>
      <c r="CK88" s="14"/>
      <c r="CL88" s="14"/>
      <c r="CM88" s="14"/>
      <c r="CN88" s="14"/>
      <c r="CO88" s="14"/>
      <c r="CP88" s="14"/>
      <c r="CQ88" s="14"/>
      <c r="CR88" s="14"/>
    </row>
    <row r="89" spans="1:96" s="2" customFormat="1" ht="12" customHeight="1" x14ac:dyDescent="0.25">
      <c r="A89" s="4"/>
      <c r="B89" s="4"/>
      <c r="C89" s="4"/>
      <c r="D89" s="76"/>
      <c r="E89" s="4"/>
      <c r="F89" s="10"/>
      <c r="G89" s="78"/>
      <c r="H89" s="4"/>
      <c r="I89" s="4"/>
      <c r="J89" s="4"/>
      <c r="K89" s="15"/>
      <c r="L89" s="15"/>
      <c r="M89" s="14"/>
      <c r="O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4"/>
      <c r="BX89" s="14"/>
      <c r="BY89" s="14"/>
      <c r="BZ89" s="14"/>
      <c r="CA89" s="14"/>
      <c r="CB89" s="14"/>
      <c r="CC89" s="14"/>
      <c r="CD89" s="14"/>
      <c r="CE89" s="14"/>
      <c r="CF89" s="14"/>
      <c r="CG89" s="14"/>
      <c r="CH89" s="14"/>
      <c r="CI89" s="14"/>
      <c r="CJ89" s="14"/>
      <c r="CK89" s="14"/>
      <c r="CL89" s="14"/>
      <c r="CM89" s="14"/>
      <c r="CN89" s="14"/>
      <c r="CO89" s="14"/>
      <c r="CP89" s="14"/>
      <c r="CQ89" s="14"/>
      <c r="CR89" s="14"/>
    </row>
    <row r="90" spans="1:96" s="2" customFormat="1" ht="12" customHeight="1" x14ac:dyDescent="0.25">
      <c r="A90" s="4"/>
      <c r="B90" s="4"/>
      <c r="C90" s="4"/>
      <c r="D90" s="76"/>
      <c r="E90" s="4"/>
      <c r="F90" s="10"/>
      <c r="G90" s="78"/>
      <c r="H90" s="4"/>
      <c r="I90" s="4"/>
      <c r="J90" s="4"/>
      <c r="K90" s="15"/>
      <c r="L90" s="15"/>
      <c r="M90" s="14"/>
      <c r="O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  <c r="BT90" s="14"/>
      <c r="BU90" s="14"/>
      <c r="BV90" s="14"/>
      <c r="BW90" s="14"/>
      <c r="BX90" s="14"/>
      <c r="BY90" s="14"/>
      <c r="BZ90" s="14"/>
      <c r="CA90" s="14"/>
      <c r="CB90" s="14"/>
      <c r="CC90" s="14"/>
      <c r="CD90" s="14"/>
      <c r="CE90" s="14"/>
      <c r="CF90" s="14"/>
      <c r="CG90" s="14"/>
      <c r="CH90" s="14"/>
      <c r="CI90" s="14"/>
      <c r="CJ90" s="14"/>
      <c r="CK90" s="14"/>
      <c r="CL90" s="14"/>
      <c r="CM90" s="14"/>
      <c r="CN90" s="14"/>
      <c r="CO90" s="14"/>
      <c r="CP90" s="14"/>
      <c r="CQ90" s="14"/>
      <c r="CR90" s="14"/>
    </row>
    <row r="91" spans="1:96" s="2" customFormat="1" ht="12" customHeight="1" x14ac:dyDescent="0.25">
      <c r="A91" s="4"/>
      <c r="B91" s="4"/>
      <c r="C91" s="4"/>
      <c r="D91" s="76"/>
      <c r="E91" s="4"/>
      <c r="F91" s="10"/>
      <c r="G91" s="78"/>
      <c r="H91" s="4"/>
      <c r="I91" s="4"/>
      <c r="J91" s="4"/>
      <c r="K91" s="15"/>
      <c r="L91" s="15"/>
      <c r="M91" s="14"/>
      <c r="O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4"/>
      <c r="BU91" s="14"/>
      <c r="BV91" s="14"/>
      <c r="BW91" s="14"/>
      <c r="BX91" s="14"/>
      <c r="BY91" s="14"/>
      <c r="BZ91" s="14"/>
      <c r="CA91" s="14"/>
      <c r="CB91" s="14"/>
      <c r="CC91" s="14"/>
      <c r="CD91" s="14"/>
      <c r="CE91" s="14"/>
      <c r="CF91" s="14"/>
      <c r="CG91" s="14"/>
      <c r="CH91" s="14"/>
      <c r="CI91" s="14"/>
      <c r="CJ91" s="14"/>
      <c r="CK91" s="14"/>
      <c r="CL91" s="14"/>
      <c r="CM91" s="14"/>
      <c r="CN91" s="14"/>
      <c r="CO91" s="14"/>
      <c r="CP91" s="14"/>
      <c r="CQ91" s="14"/>
      <c r="CR91" s="14"/>
    </row>
    <row r="92" spans="1:96" s="2" customFormat="1" ht="12" customHeight="1" x14ac:dyDescent="0.25">
      <c r="A92" s="4"/>
      <c r="B92" s="4"/>
      <c r="C92" s="4"/>
      <c r="D92" s="76"/>
      <c r="E92" s="4"/>
      <c r="F92" s="10"/>
      <c r="G92" s="78"/>
      <c r="H92" s="4"/>
      <c r="I92" s="4"/>
      <c r="J92" s="4"/>
      <c r="K92" s="15"/>
      <c r="L92" s="15"/>
      <c r="M92" s="14"/>
      <c r="O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4"/>
      <c r="BT92" s="14"/>
      <c r="BU92" s="14"/>
      <c r="BV92" s="14"/>
      <c r="BW92" s="14"/>
      <c r="BX92" s="14"/>
      <c r="BY92" s="14"/>
      <c r="BZ92" s="14"/>
      <c r="CA92" s="14"/>
      <c r="CB92" s="14"/>
      <c r="CC92" s="14"/>
      <c r="CD92" s="14"/>
      <c r="CE92" s="14"/>
      <c r="CF92" s="14"/>
      <c r="CG92" s="14"/>
      <c r="CH92" s="14"/>
      <c r="CI92" s="14"/>
      <c r="CJ92" s="14"/>
      <c r="CK92" s="14"/>
      <c r="CL92" s="14"/>
      <c r="CM92" s="14"/>
      <c r="CN92" s="14"/>
      <c r="CO92" s="14"/>
      <c r="CP92" s="14"/>
      <c r="CQ92" s="14"/>
      <c r="CR92" s="14"/>
    </row>
    <row r="93" spans="1:96" s="2" customFormat="1" ht="12" customHeight="1" x14ac:dyDescent="0.25">
      <c r="A93" s="4"/>
      <c r="B93" s="4"/>
      <c r="C93" s="4"/>
      <c r="D93" s="76"/>
      <c r="E93" s="4"/>
      <c r="F93" s="10"/>
      <c r="G93" s="78"/>
      <c r="H93" s="4"/>
      <c r="I93" s="4"/>
      <c r="J93" s="4"/>
      <c r="K93" s="15"/>
      <c r="L93" s="15"/>
      <c r="M93" s="14"/>
      <c r="O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BY93" s="14"/>
      <c r="BZ93" s="14"/>
      <c r="CA93" s="14"/>
      <c r="CB93" s="14"/>
      <c r="CC93" s="14"/>
      <c r="CD93" s="14"/>
      <c r="CE93" s="14"/>
      <c r="CF93" s="14"/>
      <c r="CG93" s="14"/>
      <c r="CH93" s="14"/>
      <c r="CI93" s="14"/>
      <c r="CJ93" s="14"/>
      <c r="CK93" s="14"/>
      <c r="CL93" s="14"/>
      <c r="CM93" s="14"/>
      <c r="CN93" s="14"/>
      <c r="CO93" s="14"/>
      <c r="CP93" s="14"/>
      <c r="CQ93" s="14"/>
      <c r="CR93" s="14"/>
    </row>
    <row r="94" spans="1:96" s="2" customFormat="1" ht="12" customHeight="1" x14ac:dyDescent="0.25">
      <c r="A94" s="4"/>
      <c r="B94" s="4"/>
      <c r="C94" s="4"/>
      <c r="D94" s="76"/>
      <c r="E94" s="4"/>
      <c r="F94" s="10"/>
      <c r="G94" s="78"/>
      <c r="H94" s="4"/>
      <c r="I94" s="4"/>
      <c r="J94" s="4"/>
      <c r="K94" s="15"/>
      <c r="L94" s="15"/>
      <c r="M94" s="14"/>
      <c r="O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  <c r="BX94" s="14"/>
      <c r="BY94" s="14"/>
      <c r="BZ94" s="14"/>
      <c r="CA94" s="14"/>
      <c r="CB94" s="14"/>
      <c r="CC94" s="14"/>
      <c r="CD94" s="14"/>
      <c r="CE94" s="14"/>
      <c r="CF94" s="14"/>
      <c r="CG94" s="14"/>
      <c r="CH94" s="14"/>
      <c r="CI94" s="14"/>
      <c r="CJ94" s="14"/>
      <c r="CK94" s="14"/>
      <c r="CL94" s="14"/>
      <c r="CM94" s="14"/>
      <c r="CN94" s="14"/>
      <c r="CO94" s="14"/>
      <c r="CP94" s="14"/>
      <c r="CQ94" s="14"/>
      <c r="CR94" s="14"/>
    </row>
    <row r="95" spans="1:96" s="2" customFormat="1" ht="12" customHeight="1" x14ac:dyDescent="0.25">
      <c r="A95" s="4"/>
      <c r="B95" s="4"/>
      <c r="C95" s="4"/>
      <c r="D95" s="76"/>
      <c r="E95" s="4"/>
      <c r="F95" s="10"/>
      <c r="G95" s="78"/>
      <c r="H95" s="4"/>
      <c r="I95" s="4"/>
      <c r="J95" s="4"/>
      <c r="K95" s="15"/>
      <c r="L95" s="15"/>
      <c r="M95" s="14"/>
      <c r="O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  <c r="BT95" s="14"/>
      <c r="BU95" s="14"/>
      <c r="BV95" s="14"/>
      <c r="BW95" s="14"/>
      <c r="BX95" s="14"/>
      <c r="BY95" s="14"/>
      <c r="BZ95" s="14"/>
      <c r="CA95" s="14"/>
      <c r="CB95" s="14"/>
      <c r="CC95" s="14"/>
      <c r="CD95" s="14"/>
      <c r="CE95" s="14"/>
      <c r="CF95" s="14"/>
      <c r="CG95" s="14"/>
      <c r="CH95" s="14"/>
      <c r="CI95" s="14"/>
      <c r="CJ95" s="14"/>
      <c r="CK95" s="14"/>
      <c r="CL95" s="14"/>
      <c r="CM95" s="14"/>
      <c r="CN95" s="14"/>
      <c r="CO95" s="14"/>
      <c r="CP95" s="14"/>
      <c r="CQ95" s="14"/>
      <c r="CR95" s="14"/>
    </row>
    <row r="96" spans="1:96" s="2" customFormat="1" ht="12" customHeight="1" x14ac:dyDescent="0.25">
      <c r="A96" s="4"/>
      <c r="B96" s="4"/>
      <c r="C96" s="4"/>
      <c r="D96" s="76"/>
      <c r="E96" s="4"/>
      <c r="F96" s="10"/>
      <c r="G96" s="78"/>
      <c r="H96" s="4"/>
      <c r="I96" s="4"/>
      <c r="J96" s="4"/>
      <c r="K96" s="15"/>
      <c r="L96" s="15"/>
      <c r="M96" s="14"/>
      <c r="O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  <c r="BX96" s="14"/>
      <c r="BY96" s="14"/>
      <c r="BZ96" s="14"/>
      <c r="CA96" s="14"/>
      <c r="CB96" s="14"/>
      <c r="CC96" s="14"/>
      <c r="CD96" s="14"/>
      <c r="CE96" s="14"/>
      <c r="CF96" s="14"/>
      <c r="CG96" s="14"/>
      <c r="CH96" s="14"/>
      <c r="CI96" s="14"/>
      <c r="CJ96" s="14"/>
      <c r="CK96" s="14"/>
      <c r="CL96" s="14"/>
      <c r="CM96" s="14"/>
      <c r="CN96" s="14"/>
      <c r="CO96" s="14"/>
      <c r="CP96" s="14"/>
      <c r="CQ96" s="14"/>
      <c r="CR96" s="14"/>
    </row>
    <row r="97" spans="1:96" s="2" customFormat="1" ht="12" customHeight="1" x14ac:dyDescent="0.25">
      <c r="A97" s="4"/>
      <c r="B97" s="4"/>
      <c r="C97" s="4"/>
      <c r="D97" s="76"/>
      <c r="E97" s="4"/>
      <c r="F97" s="10"/>
      <c r="G97" s="78"/>
      <c r="H97" s="4"/>
      <c r="I97" s="4"/>
      <c r="J97" s="4"/>
      <c r="K97" s="15"/>
      <c r="L97" s="15"/>
      <c r="M97" s="14"/>
      <c r="O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4"/>
      <c r="BU97" s="14"/>
      <c r="BV97" s="14"/>
      <c r="BW97" s="14"/>
      <c r="BX97" s="14"/>
      <c r="BY97" s="14"/>
      <c r="BZ97" s="14"/>
      <c r="CA97" s="14"/>
      <c r="CB97" s="14"/>
      <c r="CC97" s="14"/>
      <c r="CD97" s="14"/>
      <c r="CE97" s="14"/>
      <c r="CF97" s="14"/>
      <c r="CG97" s="14"/>
      <c r="CH97" s="14"/>
      <c r="CI97" s="14"/>
      <c r="CJ97" s="14"/>
      <c r="CK97" s="14"/>
      <c r="CL97" s="14"/>
      <c r="CM97" s="14"/>
      <c r="CN97" s="14"/>
      <c r="CO97" s="14"/>
      <c r="CP97" s="14"/>
      <c r="CQ97" s="14"/>
      <c r="CR97" s="14"/>
    </row>
    <row r="98" spans="1:96" s="2" customFormat="1" ht="12" customHeight="1" x14ac:dyDescent="0.25">
      <c r="A98" s="4"/>
      <c r="B98" s="4"/>
      <c r="C98" s="4"/>
      <c r="D98" s="76"/>
      <c r="E98" s="4"/>
      <c r="F98" s="10"/>
      <c r="G98" s="78"/>
      <c r="H98" s="4"/>
      <c r="I98" s="4"/>
      <c r="J98" s="4"/>
      <c r="K98" s="15"/>
      <c r="L98" s="15"/>
      <c r="M98" s="14"/>
      <c r="O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R98" s="14"/>
      <c r="BS98" s="14"/>
      <c r="BT98" s="14"/>
      <c r="BU98" s="14"/>
      <c r="BV98" s="14"/>
      <c r="BW98" s="14"/>
      <c r="BX98" s="14"/>
      <c r="BY98" s="14"/>
      <c r="BZ98" s="14"/>
      <c r="CA98" s="14"/>
      <c r="CB98" s="14"/>
      <c r="CC98" s="14"/>
      <c r="CD98" s="14"/>
      <c r="CE98" s="14"/>
      <c r="CF98" s="14"/>
      <c r="CG98" s="14"/>
      <c r="CH98" s="14"/>
      <c r="CI98" s="14"/>
      <c r="CJ98" s="14"/>
      <c r="CK98" s="14"/>
      <c r="CL98" s="14"/>
      <c r="CM98" s="14"/>
      <c r="CN98" s="14"/>
      <c r="CO98" s="14"/>
      <c r="CP98" s="14"/>
      <c r="CQ98" s="14"/>
      <c r="CR98" s="14"/>
    </row>
    <row r="99" spans="1:96" s="2" customFormat="1" ht="12" customHeight="1" x14ac:dyDescent="0.25">
      <c r="A99" s="4"/>
      <c r="B99" s="4"/>
      <c r="C99" s="4"/>
      <c r="D99" s="76"/>
      <c r="E99" s="4"/>
      <c r="F99" s="10"/>
      <c r="G99" s="78"/>
      <c r="H99" s="4"/>
      <c r="I99" s="4"/>
      <c r="J99" s="4"/>
      <c r="K99" s="15"/>
      <c r="L99" s="15"/>
      <c r="M99" s="14"/>
      <c r="O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4"/>
      <c r="BU99" s="14"/>
      <c r="BV99" s="14"/>
      <c r="BW99" s="14"/>
      <c r="BX99" s="14"/>
      <c r="BY99" s="14"/>
      <c r="BZ99" s="14"/>
      <c r="CA99" s="14"/>
      <c r="CB99" s="14"/>
      <c r="CC99" s="14"/>
      <c r="CD99" s="14"/>
      <c r="CE99" s="14"/>
      <c r="CF99" s="14"/>
      <c r="CG99" s="14"/>
      <c r="CH99" s="14"/>
      <c r="CI99" s="14"/>
      <c r="CJ99" s="14"/>
      <c r="CK99" s="14"/>
      <c r="CL99" s="14"/>
      <c r="CM99" s="14"/>
      <c r="CN99" s="14"/>
      <c r="CO99" s="14"/>
      <c r="CP99" s="14"/>
      <c r="CQ99" s="14"/>
      <c r="CR99" s="14"/>
    </row>
    <row r="100" spans="1:96" s="2" customFormat="1" ht="12" customHeight="1" x14ac:dyDescent="0.25">
      <c r="A100" s="4"/>
      <c r="B100" s="4"/>
      <c r="C100" s="4"/>
      <c r="D100" s="76"/>
      <c r="E100" s="4"/>
      <c r="F100" s="10"/>
      <c r="G100" s="78"/>
      <c r="H100" s="4"/>
      <c r="I100" s="4"/>
      <c r="J100" s="4"/>
      <c r="K100" s="15"/>
      <c r="L100" s="15"/>
      <c r="M100" s="14"/>
      <c r="O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  <c r="BU100" s="14"/>
      <c r="BV100" s="14"/>
      <c r="BW100" s="14"/>
      <c r="BX100" s="14"/>
      <c r="BY100" s="14"/>
      <c r="BZ100" s="14"/>
      <c r="CA100" s="14"/>
      <c r="CB100" s="14"/>
      <c r="CC100" s="14"/>
      <c r="CD100" s="14"/>
      <c r="CE100" s="14"/>
      <c r="CF100" s="14"/>
      <c r="CG100" s="14"/>
      <c r="CH100" s="14"/>
      <c r="CI100" s="14"/>
      <c r="CJ100" s="14"/>
      <c r="CK100" s="14"/>
      <c r="CL100" s="14"/>
      <c r="CM100" s="14"/>
      <c r="CN100" s="14"/>
      <c r="CO100" s="14"/>
      <c r="CP100" s="14"/>
      <c r="CQ100" s="14"/>
      <c r="CR100" s="14"/>
    </row>
    <row r="101" spans="1:96" s="2" customFormat="1" ht="12" customHeight="1" x14ac:dyDescent="0.25">
      <c r="A101" s="4"/>
      <c r="B101" s="4"/>
      <c r="C101" s="4"/>
      <c r="D101" s="76"/>
      <c r="E101" s="4"/>
      <c r="F101" s="10"/>
      <c r="G101" s="78"/>
      <c r="H101" s="4"/>
      <c r="I101" s="4"/>
      <c r="J101" s="4"/>
      <c r="K101" s="15"/>
      <c r="L101" s="15"/>
      <c r="M101" s="14"/>
      <c r="O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  <c r="BW101" s="14"/>
      <c r="BX101" s="14"/>
      <c r="BY101" s="14"/>
      <c r="BZ101" s="14"/>
      <c r="CA101" s="14"/>
      <c r="CB101" s="14"/>
      <c r="CC101" s="14"/>
      <c r="CD101" s="14"/>
      <c r="CE101" s="14"/>
      <c r="CF101" s="14"/>
      <c r="CG101" s="14"/>
      <c r="CH101" s="14"/>
      <c r="CI101" s="14"/>
      <c r="CJ101" s="14"/>
      <c r="CK101" s="14"/>
      <c r="CL101" s="14"/>
      <c r="CM101" s="14"/>
      <c r="CN101" s="14"/>
      <c r="CO101" s="14"/>
      <c r="CP101" s="14"/>
      <c r="CQ101" s="14"/>
      <c r="CR101" s="14"/>
    </row>
    <row r="102" spans="1:96" s="2" customFormat="1" ht="12" customHeight="1" x14ac:dyDescent="0.25">
      <c r="A102" s="4"/>
      <c r="B102" s="4"/>
      <c r="C102" s="4"/>
      <c r="D102" s="76"/>
      <c r="E102" s="4"/>
      <c r="F102" s="10"/>
      <c r="G102" s="78"/>
      <c r="H102" s="4"/>
      <c r="I102" s="4"/>
      <c r="J102" s="4"/>
      <c r="K102" s="15"/>
      <c r="L102" s="15"/>
      <c r="M102" s="14"/>
      <c r="O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14"/>
      <c r="CA102" s="14"/>
      <c r="CB102" s="14"/>
      <c r="CC102" s="14"/>
      <c r="CD102" s="14"/>
      <c r="CE102" s="14"/>
      <c r="CF102" s="14"/>
      <c r="CG102" s="14"/>
      <c r="CH102" s="14"/>
      <c r="CI102" s="14"/>
      <c r="CJ102" s="14"/>
      <c r="CK102" s="14"/>
      <c r="CL102" s="14"/>
      <c r="CM102" s="14"/>
      <c r="CN102" s="14"/>
      <c r="CO102" s="14"/>
      <c r="CP102" s="14"/>
      <c r="CQ102" s="14"/>
      <c r="CR102" s="14"/>
    </row>
    <row r="103" spans="1:96" s="2" customFormat="1" ht="12" customHeight="1" x14ac:dyDescent="0.25">
      <c r="A103" s="4"/>
      <c r="B103" s="4"/>
      <c r="C103" s="4"/>
      <c r="D103" s="76"/>
      <c r="E103" s="4"/>
      <c r="F103" s="10"/>
      <c r="G103" s="78"/>
      <c r="H103" s="4"/>
      <c r="I103" s="4"/>
      <c r="J103" s="4"/>
      <c r="K103" s="15"/>
      <c r="L103" s="15"/>
      <c r="M103" s="14"/>
      <c r="O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4"/>
      <c r="BY103" s="14"/>
      <c r="BZ103" s="14"/>
      <c r="CA103" s="14"/>
      <c r="CB103" s="14"/>
      <c r="CC103" s="14"/>
      <c r="CD103" s="14"/>
      <c r="CE103" s="14"/>
      <c r="CF103" s="14"/>
      <c r="CG103" s="14"/>
      <c r="CH103" s="14"/>
      <c r="CI103" s="14"/>
      <c r="CJ103" s="14"/>
      <c r="CK103" s="14"/>
      <c r="CL103" s="14"/>
      <c r="CM103" s="14"/>
      <c r="CN103" s="14"/>
      <c r="CO103" s="14"/>
      <c r="CP103" s="14"/>
      <c r="CQ103" s="14"/>
      <c r="CR103" s="14"/>
    </row>
    <row r="104" spans="1:96" s="2" customFormat="1" ht="12" customHeight="1" x14ac:dyDescent="0.25">
      <c r="A104" s="4"/>
      <c r="B104" s="4"/>
      <c r="C104" s="4"/>
      <c r="D104" s="76"/>
      <c r="E104" s="4"/>
      <c r="F104" s="10"/>
      <c r="G104" s="78"/>
      <c r="H104" s="4"/>
      <c r="I104" s="4"/>
      <c r="J104" s="4"/>
      <c r="K104" s="15"/>
      <c r="L104" s="15"/>
      <c r="M104" s="14"/>
      <c r="O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14"/>
      <c r="CA104" s="14"/>
      <c r="CB104" s="14"/>
      <c r="CC104" s="14"/>
      <c r="CD104" s="14"/>
      <c r="CE104" s="14"/>
      <c r="CF104" s="14"/>
      <c r="CG104" s="14"/>
      <c r="CH104" s="14"/>
      <c r="CI104" s="14"/>
      <c r="CJ104" s="14"/>
      <c r="CK104" s="14"/>
      <c r="CL104" s="14"/>
      <c r="CM104" s="14"/>
      <c r="CN104" s="14"/>
      <c r="CO104" s="14"/>
      <c r="CP104" s="14"/>
      <c r="CQ104" s="14"/>
      <c r="CR104" s="14"/>
    </row>
    <row r="105" spans="1:96" s="2" customFormat="1" ht="12" customHeight="1" x14ac:dyDescent="0.25">
      <c r="A105" s="4"/>
      <c r="B105" s="4"/>
      <c r="C105" s="4"/>
      <c r="D105" s="76"/>
      <c r="E105" s="4"/>
      <c r="F105" s="10"/>
      <c r="G105" s="78"/>
      <c r="H105" s="4"/>
      <c r="I105" s="4"/>
      <c r="J105" s="4"/>
      <c r="K105" s="15"/>
      <c r="L105" s="15"/>
      <c r="M105" s="14"/>
      <c r="O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4"/>
      <c r="BU105" s="14"/>
      <c r="BV105" s="14"/>
      <c r="BW105" s="14"/>
      <c r="BX105" s="14"/>
      <c r="BY105" s="14"/>
      <c r="BZ105" s="14"/>
      <c r="CA105" s="14"/>
      <c r="CB105" s="14"/>
      <c r="CC105" s="14"/>
      <c r="CD105" s="14"/>
      <c r="CE105" s="14"/>
      <c r="CF105" s="14"/>
      <c r="CG105" s="14"/>
      <c r="CH105" s="14"/>
      <c r="CI105" s="14"/>
      <c r="CJ105" s="14"/>
      <c r="CK105" s="14"/>
      <c r="CL105" s="14"/>
      <c r="CM105" s="14"/>
      <c r="CN105" s="14"/>
      <c r="CO105" s="14"/>
      <c r="CP105" s="14"/>
      <c r="CQ105" s="14"/>
      <c r="CR105" s="14"/>
    </row>
    <row r="106" spans="1:96" s="2" customFormat="1" ht="12" customHeight="1" x14ac:dyDescent="0.25">
      <c r="A106" s="4"/>
      <c r="B106" s="4"/>
      <c r="C106" s="4"/>
      <c r="D106" s="76"/>
      <c r="E106" s="4"/>
      <c r="F106" s="10"/>
      <c r="G106" s="78"/>
      <c r="H106" s="4"/>
      <c r="I106" s="4"/>
      <c r="J106" s="4"/>
      <c r="K106" s="15"/>
      <c r="L106" s="15"/>
      <c r="M106" s="14"/>
      <c r="O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14"/>
      <c r="BX106" s="14"/>
      <c r="BY106" s="14"/>
      <c r="BZ106" s="14"/>
      <c r="CA106" s="14"/>
      <c r="CB106" s="14"/>
      <c r="CC106" s="14"/>
      <c r="CD106" s="14"/>
      <c r="CE106" s="14"/>
      <c r="CF106" s="14"/>
      <c r="CG106" s="14"/>
      <c r="CH106" s="14"/>
      <c r="CI106" s="14"/>
      <c r="CJ106" s="14"/>
      <c r="CK106" s="14"/>
      <c r="CL106" s="14"/>
      <c r="CM106" s="14"/>
      <c r="CN106" s="14"/>
      <c r="CO106" s="14"/>
      <c r="CP106" s="14"/>
      <c r="CQ106" s="14"/>
      <c r="CR106" s="14"/>
    </row>
    <row r="107" spans="1:96" s="2" customFormat="1" ht="12" customHeight="1" x14ac:dyDescent="0.25">
      <c r="A107" s="4"/>
      <c r="B107" s="4"/>
      <c r="C107" s="4"/>
      <c r="D107" s="76"/>
      <c r="E107" s="4"/>
      <c r="F107" s="10"/>
      <c r="G107" s="78"/>
      <c r="H107" s="4"/>
      <c r="I107" s="4"/>
      <c r="J107" s="4"/>
      <c r="K107" s="15"/>
      <c r="L107" s="15"/>
      <c r="M107" s="14"/>
      <c r="O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4"/>
      <c r="BU107" s="14"/>
      <c r="BV107" s="14"/>
      <c r="BW107" s="14"/>
      <c r="BX107" s="14"/>
      <c r="BY107" s="14"/>
      <c r="BZ107" s="14"/>
      <c r="CA107" s="14"/>
      <c r="CB107" s="14"/>
      <c r="CC107" s="14"/>
      <c r="CD107" s="14"/>
      <c r="CE107" s="14"/>
      <c r="CF107" s="14"/>
      <c r="CG107" s="14"/>
      <c r="CH107" s="14"/>
      <c r="CI107" s="14"/>
      <c r="CJ107" s="14"/>
      <c r="CK107" s="14"/>
      <c r="CL107" s="14"/>
      <c r="CM107" s="14"/>
      <c r="CN107" s="14"/>
      <c r="CO107" s="14"/>
      <c r="CP107" s="14"/>
      <c r="CQ107" s="14"/>
      <c r="CR107" s="14"/>
    </row>
    <row r="108" spans="1:96" s="2" customFormat="1" ht="12" customHeight="1" x14ac:dyDescent="0.25">
      <c r="A108" s="4"/>
      <c r="B108" s="4"/>
      <c r="C108" s="4"/>
      <c r="D108" s="76"/>
      <c r="E108" s="4"/>
      <c r="F108" s="10"/>
      <c r="G108" s="78"/>
      <c r="H108" s="4"/>
      <c r="I108" s="4"/>
      <c r="J108" s="4"/>
      <c r="K108" s="15"/>
      <c r="L108" s="15"/>
      <c r="M108" s="14"/>
      <c r="O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  <c r="BT108" s="14"/>
      <c r="BU108" s="14"/>
      <c r="BV108" s="14"/>
      <c r="BW108" s="14"/>
      <c r="BX108" s="14"/>
      <c r="BY108" s="14"/>
      <c r="BZ108" s="14"/>
      <c r="CA108" s="14"/>
      <c r="CB108" s="14"/>
      <c r="CC108" s="14"/>
      <c r="CD108" s="14"/>
      <c r="CE108" s="14"/>
      <c r="CF108" s="14"/>
      <c r="CG108" s="14"/>
      <c r="CH108" s="14"/>
      <c r="CI108" s="14"/>
      <c r="CJ108" s="14"/>
      <c r="CK108" s="14"/>
      <c r="CL108" s="14"/>
      <c r="CM108" s="14"/>
      <c r="CN108" s="14"/>
      <c r="CO108" s="14"/>
      <c r="CP108" s="14"/>
      <c r="CQ108" s="14"/>
      <c r="CR108" s="14"/>
    </row>
    <row r="109" spans="1:96" s="2" customFormat="1" ht="12" customHeight="1" x14ac:dyDescent="0.25">
      <c r="A109" s="4"/>
      <c r="B109" s="4"/>
      <c r="C109" s="4"/>
      <c r="D109" s="76"/>
      <c r="E109" s="4"/>
      <c r="F109" s="10"/>
      <c r="G109" s="78"/>
      <c r="H109" s="4"/>
      <c r="I109" s="4"/>
      <c r="J109" s="4"/>
      <c r="K109" s="15"/>
      <c r="L109" s="15"/>
      <c r="M109" s="14"/>
      <c r="O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  <c r="BS109" s="14"/>
      <c r="BT109" s="14"/>
      <c r="BU109" s="14"/>
      <c r="BV109" s="14"/>
      <c r="BW109" s="14"/>
      <c r="BX109" s="14"/>
      <c r="BY109" s="14"/>
      <c r="BZ109" s="14"/>
      <c r="CA109" s="14"/>
      <c r="CB109" s="14"/>
      <c r="CC109" s="14"/>
      <c r="CD109" s="14"/>
      <c r="CE109" s="14"/>
      <c r="CF109" s="14"/>
      <c r="CG109" s="14"/>
      <c r="CH109" s="14"/>
      <c r="CI109" s="14"/>
      <c r="CJ109" s="14"/>
      <c r="CK109" s="14"/>
      <c r="CL109" s="14"/>
      <c r="CM109" s="14"/>
      <c r="CN109" s="14"/>
      <c r="CO109" s="14"/>
      <c r="CP109" s="14"/>
      <c r="CQ109" s="14"/>
      <c r="CR109" s="14"/>
    </row>
    <row r="110" spans="1:96" s="2" customFormat="1" ht="12" customHeight="1" x14ac:dyDescent="0.25">
      <c r="A110" s="4"/>
      <c r="B110" s="4"/>
      <c r="C110" s="4"/>
      <c r="D110" s="76"/>
      <c r="E110" s="4"/>
      <c r="F110" s="10"/>
      <c r="G110" s="78"/>
      <c r="H110" s="4"/>
      <c r="I110" s="4"/>
      <c r="J110" s="4"/>
      <c r="K110" s="15"/>
      <c r="L110" s="15"/>
      <c r="M110" s="14"/>
      <c r="O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  <c r="BO110" s="14"/>
      <c r="BP110" s="14"/>
      <c r="BQ110" s="14"/>
      <c r="BR110" s="14"/>
      <c r="BS110" s="14"/>
      <c r="BT110" s="14"/>
      <c r="BU110" s="14"/>
      <c r="BV110" s="14"/>
      <c r="BW110" s="14"/>
      <c r="BX110" s="14"/>
      <c r="BY110" s="14"/>
      <c r="BZ110" s="14"/>
      <c r="CA110" s="14"/>
      <c r="CB110" s="14"/>
      <c r="CC110" s="14"/>
      <c r="CD110" s="14"/>
      <c r="CE110" s="14"/>
      <c r="CF110" s="14"/>
      <c r="CG110" s="14"/>
      <c r="CH110" s="14"/>
      <c r="CI110" s="14"/>
      <c r="CJ110" s="14"/>
      <c r="CK110" s="14"/>
      <c r="CL110" s="14"/>
      <c r="CM110" s="14"/>
      <c r="CN110" s="14"/>
      <c r="CO110" s="14"/>
      <c r="CP110" s="14"/>
      <c r="CQ110" s="14"/>
      <c r="CR110" s="14"/>
    </row>
    <row r="111" spans="1:96" s="2" customFormat="1" ht="12" customHeight="1" x14ac:dyDescent="0.25">
      <c r="A111" s="4"/>
      <c r="B111" s="4"/>
      <c r="C111" s="4"/>
      <c r="D111" s="76"/>
      <c r="E111" s="4"/>
      <c r="F111" s="10"/>
      <c r="G111" s="78"/>
      <c r="H111" s="4"/>
      <c r="I111" s="4"/>
      <c r="J111" s="4"/>
      <c r="K111" s="15"/>
      <c r="L111" s="15"/>
      <c r="M111" s="14"/>
      <c r="O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  <c r="BN111" s="14"/>
      <c r="BO111" s="14"/>
      <c r="BP111" s="14"/>
      <c r="BQ111" s="14"/>
      <c r="BR111" s="14"/>
      <c r="BS111" s="14"/>
      <c r="BT111" s="14"/>
      <c r="BU111" s="14"/>
      <c r="BV111" s="14"/>
      <c r="BW111" s="14"/>
      <c r="BX111" s="14"/>
      <c r="BY111" s="14"/>
      <c r="BZ111" s="14"/>
      <c r="CA111" s="14"/>
      <c r="CB111" s="14"/>
      <c r="CC111" s="14"/>
      <c r="CD111" s="14"/>
      <c r="CE111" s="14"/>
      <c r="CF111" s="14"/>
      <c r="CG111" s="14"/>
      <c r="CH111" s="14"/>
      <c r="CI111" s="14"/>
      <c r="CJ111" s="14"/>
      <c r="CK111" s="14"/>
      <c r="CL111" s="14"/>
      <c r="CM111" s="14"/>
      <c r="CN111" s="14"/>
      <c r="CO111" s="14"/>
      <c r="CP111" s="14"/>
      <c r="CQ111" s="14"/>
      <c r="CR111" s="14"/>
    </row>
    <row r="112" spans="1:96" s="2" customFormat="1" ht="12" customHeight="1" x14ac:dyDescent="0.25">
      <c r="A112" s="4"/>
      <c r="B112" s="4"/>
      <c r="C112" s="4"/>
      <c r="D112" s="76"/>
      <c r="E112" s="4"/>
      <c r="F112" s="10"/>
      <c r="G112" s="78"/>
      <c r="H112" s="4"/>
      <c r="I112" s="4"/>
      <c r="J112" s="4"/>
      <c r="K112" s="15"/>
      <c r="L112" s="15"/>
      <c r="M112" s="14"/>
      <c r="O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  <c r="BO112" s="14"/>
      <c r="BP112" s="14"/>
      <c r="BQ112" s="14"/>
      <c r="BR112" s="14"/>
      <c r="BS112" s="14"/>
      <c r="BT112" s="14"/>
      <c r="BU112" s="14"/>
      <c r="BV112" s="14"/>
      <c r="BW112" s="14"/>
      <c r="BX112" s="14"/>
      <c r="BY112" s="14"/>
      <c r="BZ112" s="14"/>
      <c r="CA112" s="14"/>
      <c r="CB112" s="14"/>
      <c r="CC112" s="14"/>
      <c r="CD112" s="14"/>
      <c r="CE112" s="14"/>
      <c r="CF112" s="14"/>
      <c r="CG112" s="14"/>
      <c r="CH112" s="14"/>
      <c r="CI112" s="14"/>
      <c r="CJ112" s="14"/>
      <c r="CK112" s="14"/>
      <c r="CL112" s="14"/>
      <c r="CM112" s="14"/>
      <c r="CN112" s="14"/>
      <c r="CO112" s="14"/>
      <c r="CP112" s="14"/>
      <c r="CQ112" s="14"/>
      <c r="CR112" s="14"/>
    </row>
    <row r="113" spans="1:96" s="2" customFormat="1" ht="12" customHeight="1" x14ac:dyDescent="0.25">
      <c r="A113" s="4"/>
      <c r="B113" s="4"/>
      <c r="C113" s="4"/>
      <c r="D113" s="76"/>
      <c r="E113" s="4"/>
      <c r="F113" s="10"/>
      <c r="G113" s="78"/>
      <c r="H113" s="4"/>
      <c r="I113" s="4"/>
      <c r="J113" s="4"/>
      <c r="K113" s="15"/>
      <c r="L113" s="15"/>
      <c r="M113" s="14"/>
      <c r="O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  <c r="BR113" s="14"/>
      <c r="BS113" s="14"/>
      <c r="BT113" s="14"/>
      <c r="BU113" s="14"/>
      <c r="BV113" s="14"/>
      <c r="BW113" s="14"/>
      <c r="BX113" s="14"/>
      <c r="BY113" s="14"/>
      <c r="BZ113" s="14"/>
      <c r="CA113" s="14"/>
      <c r="CB113" s="14"/>
      <c r="CC113" s="14"/>
      <c r="CD113" s="14"/>
      <c r="CE113" s="14"/>
      <c r="CF113" s="14"/>
      <c r="CG113" s="14"/>
      <c r="CH113" s="14"/>
      <c r="CI113" s="14"/>
      <c r="CJ113" s="14"/>
      <c r="CK113" s="14"/>
      <c r="CL113" s="14"/>
      <c r="CM113" s="14"/>
      <c r="CN113" s="14"/>
      <c r="CO113" s="14"/>
      <c r="CP113" s="14"/>
      <c r="CQ113" s="14"/>
      <c r="CR113" s="14"/>
    </row>
    <row r="114" spans="1:96" s="2" customFormat="1" ht="12" customHeight="1" x14ac:dyDescent="0.25">
      <c r="A114" s="4"/>
      <c r="B114" s="4"/>
      <c r="C114" s="4"/>
      <c r="D114" s="76"/>
      <c r="E114" s="4"/>
      <c r="F114" s="10"/>
      <c r="G114" s="78"/>
      <c r="H114" s="4"/>
      <c r="I114" s="4"/>
      <c r="J114" s="4"/>
      <c r="K114" s="15"/>
      <c r="L114" s="15"/>
      <c r="M114" s="14"/>
      <c r="O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  <c r="BM114" s="14"/>
      <c r="BN114" s="14"/>
      <c r="BO114" s="14"/>
      <c r="BP114" s="14"/>
      <c r="BQ114" s="14"/>
      <c r="BR114" s="14"/>
      <c r="BS114" s="14"/>
      <c r="BT114" s="14"/>
      <c r="BU114" s="14"/>
      <c r="BV114" s="14"/>
      <c r="BW114" s="14"/>
      <c r="BX114" s="14"/>
      <c r="BY114" s="14"/>
      <c r="BZ114" s="14"/>
      <c r="CA114" s="14"/>
      <c r="CB114" s="14"/>
      <c r="CC114" s="14"/>
      <c r="CD114" s="14"/>
      <c r="CE114" s="14"/>
      <c r="CF114" s="14"/>
      <c r="CG114" s="14"/>
      <c r="CH114" s="14"/>
      <c r="CI114" s="14"/>
      <c r="CJ114" s="14"/>
      <c r="CK114" s="14"/>
      <c r="CL114" s="14"/>
      <c r="CM114" s="14"/>
      <c r="CN114" s="14"/>
      <c r="CO114" s="14"/>
      <c r="CP114" s="14"/>
      <c r="CQ114" s="14"/>
      <c r="CR114" s="14"/>
    </row>
    <row r="115" spans="1:96" s="2" customFormat="1" ht="12" customHeight="1" x14ac:dyDescent="0.25">
      <c r="A115" s="4"/>
      <c r="B115" s="4"/>
      <c r="C115" s="4"/>
      <c r="D115" s="76"/>
      <c r="E115" s="4"/>
      <c r="F115" s="10"/>
      <c r="G115" s="78"/>
      <c r="H115" s="4"/>
      <c r="I115" s="4"/>
      <c r="J115" s="4"/>
      <c r="K115" s="15"/>
      <c r="L115" s="15"/>
      <c r="M115" s="14"/>
      <c r="O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4"/>
      <c r="BM115" s="14"/>
      <c r="BN115" s="14"/>
      <c r="BO115" s="14"/>
      <c r="BP115" s="14"/>
      <c r="BQ115" s="14"/>
      <c r="BR115" s="14"/>
      <c r="BS115" s="14"/>
      <c r="BT115" s="14"/>
      <c r="BU115" s="14"/>
      <c r="BV115" s="14"/>
      <c r="BW115" s="14"/>
      <c r="BX115" s="14"/>
      <c r="BY115" s="14"/>
      <c r="BZ115" s="14"/>
      <c r="CA115" s="14"/>
      <c r="CB115" s="14"/>
      <c r="CC115" s="14"/>
      <c r="CD115" s="14"/>
      <c r="CE115" s="14"/>
      <c r="CF115" s="14"/>
      <c r="CG115" s="14"/>
      <c r="CH115" s="14"/>
      <c r="CI115" s="14"/>
      <c r="CJ115" s="14"/>
      <c r="CK115" s="14"/>
      <c r="CL115" s="14"/>
      <c r="CM115" s="14"/>
      <c r="CN115" s="14"/>
      <c r="CO115" s="14"/>
      <c r="CP115" s="14"/>
      <c r="CQ115" s="14"/>
      <c r="CR115" s="14"/>
    </row>
    <row r="116" spans="1:96" s="2" customFormat="1" ht="12" customHeight="1" x14ac:dyDescent="0.25">
      <c r="A116" s="4"/>
      <c r="B116" s="4"/>
      <c r="C116" s="4"/>
      <c r="D116" s="76"/>
      <c r="E116" s="4"/>
      <c r="F116" s="10"/>
      <c r="G116" s="78"/>
      <c r="H116" s="4"/>
      <c r="I116" s="4"/>
      <c r="J116" s="4"/>
      <c r="K116" s="15"/>
      <c r="L116" s="15"/>
      <c r="M116" s="14"/>
      <c r="O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4"/>
      <c r="BM116" s="14"/>
      <c r="BN116" s="14"/>
      <c r="BO116" s="14"/>
      <c r="BP116" s="14"/>
      <c r="BQ116" s="14"/>
      <c r="BR116" s="14"/>
      <c r="BS116" s="14"/>
      <c r="BT116" s="14"/>
      <c r="BU116" s="14"/>
      <c r="BV116" s="14"/>
      <c r="BW116" s="14"/>
      <c r="BX116" s="14"/>
      <c r="BY116" s="14"/>
      <c r="BZ116" s="14"/>
      <c r="CA116" s="14"/>
      <c r="CB116" s="14"/>
      <c r="CC116" s="14"/>
      <c r="CD116" s="14"/>
      <c r="CE116" s="14"/>
      <c r="CF116" s="14"/>
      <c r="CG116" s="14"/>
      <c r="CH116" s="14"/>
      <c r="CI116" s="14"/>
      <c r="CJ116" s="14"/>
      <c r="CK116" s="14"/>
      <c r="CL116" s="14"/>
      <c r="CM116" s="14"/>
      <c r="CN116" s="14"/>
      <c r="CO116" s="14"/>
      <c r="CP116" s="14"/>
      <c r="CQ116" s="14"/>
      <c r="CR116" s="14"/>
    </row>
    <row r="117" spans="1:96" s="2" customFormat="1" ht="12" customHeight="1" x14ac:dyDescent="0.25">
      <c r="A117" s="4"/>
      <c r="B117" s="4"/>
      <c r="C117" s="4"/>
      <c r="D117" s="76"/>
      <c r="E117" s="4"/>
      <c r="F117" s="10"/>
      <c r="G117" s="78"/>
      <c r="H117" s="4"/>
      <c r="I117" s="4"/>
      <c r="J117" s="4"/>
      <c r="K117" s="15"/>
      <c r="L117" s="15"/>
      <c r="M117" s="14"/>
      <c r="O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4"/>
      <c r="BN117" s="14"/>
      <c r="BO117" s="14"/>
      <c r="BP117" s="14"/>
      <c r="BQ117" s="14"/>
      <c r="BR117" s="14"/>
      <c r="BS117" s="14"/>
      <c r="BT117" s="14"/>
      <c r="BU117" s="14"/>
      <c r="BV117" s="14"/>
      <c r="BW117" s="14"/>
      <c r="BX117" s="14"/>
      <c r="BY117" s="14"/>
      <c r="BZ117" s="14"/>
      <c r="CA117" s="14"/>
      <c r="CB117" s="14"/>
      <c r="CC117" s="14"/>
      <c r="CD117" s="14"/>
      <c r="CE117" s="14"/>
      <c r="CF117" s="14"/>
      <c r="CG117" s="14"/>
      <c r="CH117" s="14"/>
      <c r="CI117" s="14"/>
      <c r="CJ117" s="14"/>
      <c r="CK117" s="14"/>
      <c r="CL117" s="14"/>
      <c r="CM117" s="14"/>
      <c r="CN117" s="14"/>
      <c r="CO117" s="14"/>
      <c r="CP117" s="14"/>
      <c r="CQ117" s="14"/>
      <c r="CR117" s="14"/>
    </row>
    <row r="118" spans="1:96" s="2" customFormat="1" ht="12" customHeight="1" x14ac:dyDescent="0.25">
      <c r="A118" s="4"/>
      <c r="B118" s="4"/>
      <c r="C118" s="4"/>
      <c r="D118" s="76"/>
      <c r="E118" s="4"/>
      <c r="F118" s="10"/>
      <c r="G118" s="78"/>
      <c r="H118" s="4"/>
      <c r="I118" s="4"/>
      <c r="J118" s="4"/>
      <c r="K118" s="15"/>
      <c r="L118" s="15"/>
      <c r="M118" s="14"/>
      <c r="O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  <c r="BM118" s="14"/>
      <c r="BN118" s="14"/>
      <c r="BO118" s="14"/>
      <c r="BP118" s="14"/>
      <c r="BQ118" s="14"/>
      <c r="BR118" s="14"/>
      <c r="BS118" s="14"/>
      <c r="BT118" s="14"/>
      <c r="BU118" s="14"/>
      <c r="BV118" s="14"/>
      <c r="BW118" s="14"/>
      <c r="BX118" s="14"/>
      <c r="BY118" s="14"/>
      <c r="BZ118" s="14"/>
      <c r="CA118" s="14"/>
      <c r="CB118" s="14"/>
      <c r="CC118" s="14"/>
      <c r="CD118" s="14"/>
      <c r="CE118" s="14"/>
      <c r="CF118" s="14"/>
      <c r="CG118" s="14"/>
      <c r="CH118" s="14"/>
      <c r="CI118" s="14"/>
      <c r="CJ118" s="14"/>
      <c r="CK118" s="14"/>
      <c r="CL118" s="14"/>
      <c r="CM118" s="14"/>
      <c r="CN118" s="14"/>
      <c r="CO118" s="14"/>
      <c r="CP118" s="14"/>
      <c r="CQ118" s="14"/>
      <c r="CR118" s="14"/>
    </row>
    <row r="119" spans="1:96" s="2" customFormat="1" ht="12" customHeight="1" x14ac:dyDescent="0.25">
      <c r="A119" s="4"/>
      <c r="B119" s="4"/>
      <c r="C119" s="4"/>
      <c r="D119" s="76"/>
      <c r="E119" s="4"/>
      <c r="F119" s="10"/>
      <c r="G119" s="78"/>
      <c r="H119" s="4"/>
      <c r="I119" s="4"/>
      <c r="J119" s="4"/>
      <c r="K119" s="15"/>
      <c r="L119" s="15"/>
      <c r="M119" s="14"/>
      <c r="O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4"/>
      <c r="BM119" s="14"/>
      <c r="BN119" s="14"/>
      <c r="BO119" s="14"/>
      <c r="BP119" s="14"/>
      <c r="BQ119" s="14"/>
      <c r="BR119" s="14"/>
      <c r="BS119" s="14"/>
      <c r="BT119" s="14"/>
      <c r="BU119" s="14"/>
      <c r="BV119" s="14"/>
      <c r="BW119" s="14"/>
      <c r="BX119" s="14"/>
      <c r="BY119" s="14"/>
      <c r="BZ119" s="14"/>
      <c r="CA119" s="14"/>
      <c r="CB119" s="14"/>
      <c r="CC119" s="14"/>
      <c r="CD119" s="14"/>
      <c r="CE119" s="14"/>
      <c r="CF119" s="14"/>
      <c r="CG119" s="14"/>
      <c r="CH119" s="14"/>
      <c r="CI119" s="14"/>
      <c r="CJ119" s="14"/>
      <c r="CK119" s="14"/>
      <c r="CL119" s="14"/>
      <c r="CM119" s="14"/>
      <c r="CN119" s="14"/>
      <c r="CO119" s="14"/>
      <c r="CP119" s="14"/>
      <c r="CQ119" s="14"/>
      <c r="CR119" s="14"/>
    </row>
    <row r="120" spans="1:96" s="2" customFormat="1" ht="12" customHeight="1" x14ac:dyDescent="0.25">
      <c r="A120" s="4"/>
      <c r="B120" s="4"/>
      <c r="C120" s="4"/>
      <c r="D120" s="76"/>
      <c r="E120" s="4"/>
      <c r="F120" s="10"/>
      <c r="G120" s="78"/>
      <c r="H120" s="4"/>
      <c r="I120" s="4"/>
      <c r="J120" s="4"/>
      <c r="K120" s="15"/>
      <c r="L120" s="15"/>
      <c r="M120" s="14"/>
      <c r="O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4"/>
      <c r="BM120" s="14"/>
      <c r="BN120" s="14"/>
      <c r="BO120" s="14"/>
      <c r="BP120" s="14"/>
      <c r="BQ120" s="14"/>
      <c r="BR120" s="14"/>
      <c r="BS120" s="14"/>
      <c r="BT120" s="14"/>
      <c r="BU120" s="14"/>
      <c r="BV120" s="14"/>
      <c r="BW120" s="14"/>
      <c r="BX120" s="14"/>
      <c r="BY120" s="14"/>
      <c r="BZ120" s="14"/>
      <c r="CA120" s="14"/>
      <c r="CB120" s="14"/>
      <c r="CC120" s="14"/>
      <c r="CD120" s="14"/>
      <c r="CE120" s="14"/>
      <c r="CF120" s="14"/>
      <c r="CG120" s="14"/>
      <c r="CH120" s="14"/>
      <c r="CI120" s="14"/>
      <c r="CJ120" s="14"/>
      <c r="CK120" s="14"/>
      <c r="CL120" s="14"/>
      <c r="CM120" s="14"/>
      <c r="CN120" s="14"/>
      <c r="CO120" s="14"/>
      <c r="CP120" s="14"/>
      <c r="CQ120" s="14"/>
      <c r="CR120" s="14"/>
    </row>
    <row r="130" spans="1:96" s="2" customFormat="1" ht="12" customHeight="1" x14ac:dyDescent="0.25">
      <c r="A130" s="4"/>
      <c r="B130" s="4"/>
      <c r="C130" s="4"/>
      <c r="D130" s="76"/>
      <c r="E130" s="4"/>
      <c r="F130" s="10"/>
      <c r="G130" s="78"/>
      <c r="H130" s="4"/>
      <c r="I130" s="4"/>
      <c r="J130" s="4"/>
      <c r="K130" s="15"/>
      <c r="L130" s="15"/>
      <c r="M130" s="14"/>
      <c r="O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  <c r="BK130" s="14"/>
      <c r="BL130" s="14"/>
      <c r="BM130" s="14"/>
      <c r="BN130" s="14"/>
      <c r="BO130" s="14"/>
      <c r="BP130" s="14"/>
      <c r="BQ130" s="14"/>
      <c r="BR130" s="14"/>
      <c r="BS130" s="14"/>
      <c r="BT130" s="14"/>
      <c r="BU130" s="14"/>
      <c r="BV130" s="14"/>
      <c r="BW130" s="14"/>
      <c r="BX130" s="14"/>
      <c r="BY130" s="14"/>
      <c r="BZ130" s="14"/>
      <c r="CA130" s="14"/>
      <c r="CB130" s="14"/>
      <c r="CC130" s="14"/>
      <c r="CD130" s="14"/>
      <c r="CE130" s="14"/>
      <c r="CF130" s="14"/>
      <c r="CG130" s="14"/>
      <c r="CH130" s="14"/>
      <c r="CI130" s="14"/>
      <c r="CJ130" s="14"/>
      <c r="CK130" s="14"/>
      <c r="CL130" s="14"/>
      <c r="CM130" s="14"/>
      <c r="CN130" s="14"/>
      <c r="CO130" s="14"/>
      <c r="CP130" s="14"/>
      <c r="CQ130" s="14"/>
      <c r="CR130" s="14"/>
    </row>
    <row r="131" spans="1:96" s="11" customFormat="1" x14ac:dyDescent="0.3">
      <c r="B131" s="18" t="s">
        <v>70</v>
      </c>
      <c r="D131" s="71"/>
      <c r="G131" s="71"/>
    </row>
    <row r="132" spans="1:96" s="21" customFormat="1" ht="12.75" customHeight="1" x14ac:dyDescent="0.3">
      <c r="A132" s="19"/>
      <c r="B132" s="88" t="s">
        <v>71</v>
      </c>
      <c r="C132" s="88"/>
      <c r="D132" s="88"/>
      <c r="E132" s="88"/>
      <c r="F132" s="88"/>
      <c r="G132" s="88"/>
      <c r="H132" s="88"/>
      <c r="I132" s="88"/>
      <c r="J132" s="88"/>
      <c r="K132" s="20"/>
      <c r="M132" s="22"/>
    </row>
    <row r="133" spans="1:96" s="21" customFormat="1" ht="12.75" customHeight="1" x14ac:dyDescent="0.3">
      <c r="A133" s="23"/>
      <c r="B133" s="97" t="s">
        <v>72</v>
      </c>
      <c r="C133" s="97"/>
      <c r="D133" s="97"/>
      <c r="E133" s="97"/>
      <c r="F133" s="97"/>
      <c r="G133" s="97"/>
      <c r="H133" s="97"/>
      <c r="I133" s="97"/>
      <c r="J133" s="97"/>
      <c r="K133" s="24"/>
      <c r="M133" s="22"/>
    </row>
    <row r="134" spans="1:96" s="21" customFormat="1" ht="12.75" customHeight="1" x14ac:dyDescent="0.3">
      <c r="A134" s="23"/>
      <c r="B134" s="25" t="s">
        <v>73</v>
      </c>
      <c r="C134" s="25"/>
      <c r="D134" s="67"/>
      <c r="E134" s="25"/>
      <c r="F134" s="25"/>
      <c r="G134" s="67"/>
      <c r="H134" s="25"/>
      <c r="I134" s="25"/>
      <c r="J134" s="25"/>
      <c r="K134" s="24"/>
      <c r="M134" s="22"/>
    </row>
    <row r="135" spans="1:96" s="21" customFormat="1" ht="12.75" customHeight="1" x14ac:dyDescent="0.3">
      <c r="A135" s="23"/>
      <c r="B135" s="26" t="s">
        <v>74</v>
      </c>
      <c r="C135" s="26"/>
      <c r="D135" s="72"/>
      <c r="E135" s="25"/>
      <c r="F135" s="25"/>
      <c r="G135" s="67"/>
      <c r="H135" s="25"/>
      <c r="I135" s="25"/>
      <c r="J135" s="25"/>
      <c r="K135" s="24"/>
      <c r="M135" s="22"/>
    </row>
    <row r="136" spans="1:96" s="21" customFormat="1" ht="12.75" customHeight="1" x14ac:dyDescent="0.3">
      <c r="A136" s="23"/>
      <c r="B136" s="26" t="s">
        <v>75</v>
      </c>
      <c r="C136" s="26"/>
      <c r="D136" s="72"/>
      <c r="E136" s="25"/>
      <c r="F136" s="25"/>
      <c r="G136" s="67" t="s">
        <v>76</v>
      </c>
      <c r="H136" s="25"/>
      <c r="I136" s="25" t="s">
        <v>77</v>
      </c>
      <c r="J136" s="25"/>
      <c r="K136" s="24"/>
      <c r="M136" s="22"/>
    </row>
    <row r="137" spans="1:96" s="21" customFormat="1" ht="12.75" customHeight="1" x14ac:dyDescent="0.3">
      <c r="A137" s="23"/>
      <c r="B137" s="27" t="s">
        <v>78</v>
      </c>
      <c r="C137" s="27"/>
      <c r="D137" s="66"/>
      <c r="E137" s="27"/>
      <c r="F137" s="28">
        <v>99999</v>
      </c>
      <c r="G137" s="73">
        <v>9999999</v>
      </c>
      <c r="H137" s="29">
        <v>9999</v>
      </c>
      <c r="I137" s="89" t="s">
        <v>79</v>
      </c>
      <c r="J137" s="90"/>
      <c r="K137" s="24"/>
      <c r="M137" s="22"/>
    </row>
    <row r="138" spans="1:96" s="21" customFormat="1" ht="12.75" customHeight="1" x14ac:dyDescent="0.3">
      <c r="A138" s="23"/>
      <c r="B138" s="27" t="s">
        <v>80</v>
      </c>
      <c r="C138" s="27"/>
      <c r="D138" s="66"/>
      <c r="E138" s="27"/>
      <c r="F138" s="30"/>
      <c r="G138" s="74" t="s">
        <v>81</v>
      </c>
      <c r="H138" s="30"/>
      <c r="I138" s="91" t="s">
        <v>82</v>
      </c>
      <c r="J138" s="92"/>
      <c r="K138" s="24"/>
      <c r="M138" s="22"/>
    </row>
    <row r="139" spans="1:96" s="35" customFormat="1" ht="12.75" customHeight="1" x14ac:dyDescent="0.25">
      <c r="A139" s="31"/>
      <c r="B139" s="32" t="s">
        <v>83</v>
      </c>
      <c r="C139" s="32"/>
      <c r="D139" s="63"/>
      <c r="E139" s="32"/>
      <c r="F139" s="33">
        <v>90001</v>
      </c>
      <c r="G139" s="93">
        <v>8005711</v>
      </c>
      <c r="H139" s="94"/>
      <c r="I139" s="95"/>
      <c r="J139" s="96"/>
      <c r="K139" s="34"/>
      <c r="M139" s="36"/>
    </row>
    <row r="140" spans="1:96" s="35" customFormat="1" ht="12.75" customHeight="1" x14ac:dyDescent="0.25">
      <c r="A140" s="31"/>
      <c r="B140" s="37" t="s">
        <v>78</v>
      </c>
      <c r="C140" s="37"/>
      <c r="D140" s="65"/>
      <c r="E140" s="37"/>
      <c r="F140" s="38"/>
      <c r="G140" s="65"/>
      <c r="H140" s="37"/>
      <c r="I140" s="98"/>
      <c r="J140" s="99"/>
      <c r="K140" s="34"/>
      <c r="M140" s="36"/>
    </row>
    <row r="141" spans="1:96" s="35" customFormat="1" ht="12.75" customHeight="1" x14ac:dyDescent="0.25">
      <c r="A141" s="31"/>
      <c r="B141" s="39" t="s">
        <v>84</v>
      </c>
      <c r="C141" s="40"/>
      <c r="D141" s="67"/>
      <c r="E141" s="32"/>
      <c r="F141" s="32"/>
      <c r="G141" s="63"/>
      <c r="H141" s="41"/>
      <c r="I141" s="100" t="s">
        <v>79</v>
      </c>
      <c r="J141" s="101"/>
      <c r="K141" s="34"/>
      <c r="M141" s="36"/>
    </row>
    <row r="142" spans="1:96" s="21" customFormat="1" ht="12.75" customHeight="1" x14ac:dyDescent="0.3">
      <c r="A142" s="23"/>
      <c r="B142" s="27"/>
      <c r="C142" s="25"/>
      <c r="D142" s="67"/>
      <c r="E142" s="25"/>
      <c r="F142" s="25"/>
      <c r="G142" s="67"/>
      <c r="H142" s="24"/>
      <c r="I142" s="102" t="s">
        <v>82</v>
      </c>
      <c r="J142" s="103"/>
      <c r="K142" s="24"/>
      <c r="M142" s="22"/>
    </row>
    <row r="143" spans="1:96" s="35" customFormat="1" ht="12.75" customHeight="1" x14ac:dyDescent="0.25">
      <c r="A143" s="42"/>
      <c r="B143" s="39" t="s">
        <v>85</v>
      </c>
      <c r="C143" s="43"/>
      <c r="D143" s="68"/>
      <c r="E143" s="43"/>
      <c r="F143" s="43"/>
      <c r="G143" s="68"/>
      <c r="H143" s="44"/>
      <c r="I143" s="44"/>
      <c r="J143" s="44"/>
      <c r="K143" s="45"/>
      <c r="M143" s="36"/>
    </row>
    <row r="144" spans="1:96" s="35" customFormat="1" ht="12.75" customHeight="1" x14ac:dyDescent="0.25">
      <c r="A144" s="42"/>
      <c r="B144" s="86" t="s">
        <v>86</v>
      </c>
      <c r="C144" s="46"/>
      <c r="D144" s="70"/>
      <c r="F144" s="80" t="str">
        <f>C3</f>
        <v xml:space="preserve">N 106-Ա 15.10.18թ. </v>
      </c>
      <c r="G144" s="82" t="s">
        <v>91</v>
      </c>
      <c r="H144" s="47"/>
      <c r="I144" s="48"/>
      <c r="J144" s="44"/>
      <c r="K144" s="45"/>
      <c r="M144" s="36"/>
    </row>
    <row r="145" spans="1:96" s="35" customFormat="1" ht="9.75" customHeight="1" x14ac:dyDescent="0.25">
      <c r="A145" s="42"/>
      <c r="B145" s="44"/>
      <c r="C145" s="44"/>
      <c r="D145" s="69"/>
      <c r="E145" s="44"/>
      <c r="F145" s="44"/>
      <c r="G145" s="71"/>
      <c r="H145" s="44"/>
      <c r="I145" s="44"/>
      <c r="J145" s="44"/>
      <c r="K145" s="45"/>
      <c r="M145" s="36"/>
    </row>
    <row r="146" spans="1:96" s="52" customFormat="1" ht="5.25" customHeight="1" x14ac:dyDescent="0.25">
      <c r="A146" s="49"/>
      <c r="B146" s="37"/>
      <c r="C146" s="37"/>
      <c r="D146" s="65"/>
      <c r="E146" s="37"/>
      <c r="F146" s="37"/>
      <c r="G146" s="65"/>
      <c r="H146" s="37"/>
      <c r="I146" s="37"/>
      <c r="J146" s="50"/>
      <c r="K146" s="51"/>
      <c r="M146" s="53"/>
    </row>
    <row r="147" spans="1:96" x14ac:dyDescent="0.3">
      <c r="A147" s="3"/>
      <c r="B147" s="3"/>
      <c r="C147" s="3"/>
      <c r="D147" s="64"/>
      <c r="E147" s="3"/>
      <c r="F147" s="3"/>
      <c r="G147" s="64"/>
      <c r="H147" s="3"/>
      <c r="I147" s="3"/>
      <c r="J147" s="3"/>
      <c r="K147" s="3"/>
      <c r="L147" s="3"/>
      <c r="M147" s="3"/>
      <c r="O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</row>
    <row r="148" spans="1:96" s="11" customFormat="1" x14ac:dyDescent="0.3">
      <c r="B148" s="18" t="s">
        <v>87</v>
      </c>
      <c r="D148" s="71"/>
      <c r="G148" s="71"/>
    </row>
    <row r="149" spans="1:96" s="35" customFormat="1" ht="12.75" customHeight="1" x14ac:dyDescent="0.25">
      <c r="A149" s="54"/>
      <c r="B149" s="104" t="s">
        <v>71</v>
      </c>
      <c r="C149" s="104"/>
      <c r="D149" s="104"/>
      <c r="E149" s="104"/>
      <c r="F149" s="104"/>
      <c r="G149" s="104"/>
      <c r="H149" s="104"/>
      <c r="I149" s="104"/>
      <c r="J149" s="104"/>
      <c r="K149" s="41"/>
      <c r="M149" s="36"/>
    </row>
    <row r="150" spans="1:96" s="35" customFormat="1" ht="12.75" customHeight="1" x14ac:dyDescent="0.25">
      <c r="A150" s="31"/>
      <c r="B150" s="105" t="s">
        <v>72</v>
      </c>
      <c r="C150" s="105"/>
      <c r="D150" s="105"/>
      <c r="E150" s="105"/>
      <c r="F150" s="105"/>
      <c r="G150" s="105"/>
      <c r="H150" s="105"/>
      <c r="I150" s="105"/>
      <c r="J150" s="105"/>
      <c r="K150" s="34"/>
      <c r="M150" s="36"/>
    </row>
    <row r="151" spans="1:96" s="35" customFormat="1" ht="12.75" customHeight="1" x14ac:dyDescent="0.25">
      <c r="A151" s="31"/>
      <c r="B151" s="40" t="s">
        <v>73</v>
      </c>
      <c r="C151" s="40"/>
      <c r="D151" s="67"/>
      <c r="E151" s="40"/>
      <c r="F151" s="40"/>
      <c r="G151" s="67"/>
      <c r="H151" s="40"/>
      <c r="I151" s="40"/>
      <c r="J151" s="40"/>
      <c r="K151" s="34"/>
      <c r="M151" s="36"/>
    </row>
    <row r="152" spans="1:96" s="35" customFormat="1" ht="12.75" customHeight="1" x14ac:dyDescent="0.25">
      <c r="A152" s="31"/>
      <c r="B152" s="55" t="s">
        <v>74</v>
      </c>
      <c r="C152" s="55"/>
      <c r="D152" s="72"/>
      <c r="E152" s="40"/>
      <c r="F152" s="40"/>
      <c r="G152" s="67"/>
      <c r="H152" s="40"/>
      <c r="I152" s="40"/>
      <c r="J152" s="40"/>
      <c r="K152" s="34"/>
      <c r="M152" s="36"/>
    </row>
    <row r="153" spans="1:96" s="35" customFormat="1" ht="12.75" customHeight="1" x14ac:dyDescent="0.25">
      <c r="A153" s="31"/>
      <c r="B153" s="55" t="s">
        <v>75</v>
      </c>
      <c r="C153" s="55"/>
      <c r="D153" s="72"/>
      <c r="E153" s="40"/>
      <c r="F153" s="40"/>
      <c r="G153" s="67" t="s">
        <v>76</v>
      </c>
      <c r="H153" s="40"/>
      <c r="I153" s="40" t="s">
        <v>77</v>
      </c>
      <c r="J153" s="40"/>
      <c r="K153" s="34"/>
      <c r="M153" s="36"/>
    </row>
    <row r="154" spans="1:96" s="35" customFormat="1" ht="12.75" customHeight="1" x14ac:dyDescent="0.25">
      <c r="A154" s="31"/>
      <c r="B154" s="39" t="s">
        <v>78</v>
      </c>
      <c r="C154" s="39"/>
      <c r="D154" s="66"/>
      <c r="E154" s="39"/>
      <c r="F154" s="56">
        <v>99999</v>
      </c>
      <c r="G154" s="73">
        <v>9999999</v>
      </c>
      <c r="H154" s="57">
        <v>9999</v>
      </c>
      <c r="I154" s="100" t="s">
        <v>79</v>
      </c>
      <c r="J154" s="101"/>
      <c r="K154" s="34"/>
      <c r="M154" s="36"/>
    </row>
    <row r="155" spans="1:96" s="35" customFormat="1" ht="12.75" customHeight="1" x14ac:dyDescent="0.25">
      <c r="A155" s="31"/>
      <c r="B155" s="39" t="s">
        <v>80</v>
      </c>
      <c r="C155" s="39"/>
      <c r="D155" s="66"/>
      <c r="E155" s="39"/>
      <c r="F155" s="58"/>
      <c r="G155" s="74" t="s">
        <v>81</v>
      </c>
      <c r="H155" s="58"/>
      <c r="I155" s="95" t="s">
        <v>82</v>
      </c>
      <c r="J155" s="96"/>
      <c r="K155" s="34"/>
      <c r="M155" s="36"/>
    </row>
    <row r="156" spans="1:96" s="35" customFormat="1" ht="12.75" customHeight="1" x14ac:dyDescent="0.25">
      <c r="A156" s="31"/>
      <c r="B156" s="32" t="s">
        <v>83</v>
      </c>
      <c r="C156" s="32"/>
      <c r="D156" s="63"/>
      <c r="E156" s="32"/>
      <c r="F156" s="33">
        <v>90001</v>
      </c>
      <c r="G156" s="93">
        <v>8002171</v>
      </c>
      <c r="H156" s="94"/>
      <c r="I156" s="95"/>
      <c r="J156" s="96"/>
      <c r="K156" s="34"/>
      <c r="M156" s="36"/>
    </row>
    <row r="157" spans="1:96" s="35" customFormat="1" ht="12.75" customHeight="1" x14ac:dyDescent="0.25">
      <c r="A157" s="31"/>
      <c r="B157" s="37" t="s">
        <v>78</v>
      </c>
      <c r="C157" s="37"/>
      <c r="D157" s="65"/>
      <c r="E157" s="37"/>
      <c r="F157" s="38"/>
      <c r="G157" s="65"/>
      <c r="H157" s="37"/>
      <c r="I157" s="98"/>
      <c r="J157" s="99"/>
      <c r="K157" s="34"/>
      <c r="M157" s="36"/>
    </row>
    <row r="158" spans="1:96" s="35" customFormat="1" ht="12.75" customHeight="1" x14ac:dyDescent="0.25">
      <c r="A158" s="31"/>
      <c r="B158" s="39" t="s">
        <v>84</v>
      </c>
      <c r="C158" s="40"/>
      <c r="D158" s="67"/>
      <c r="E158" s="32"/>
      <c r="F158" s="32"/>
      <c r="G158" s="63"/>
      <c r="H158" s="41"/>
      <c r="I158" s="100" t="s">
        <v>79</v>
      </c>
      <c r="J158" s="101"/>
      <c r="K158" s="34"/>
      <c r="M158" s="36"/>
    </row>
    <row r="159" spans="1:96" s="35" customFormat="1" ht="12.75" customHeight="1" x14ac:dyDescent="0.25">
      <c r="A159" s="31"/>
      <c r="B159" s="39"/>
      <c r="C159" s="40"/>
      <c r="D159" s="67"/>
      <c r="E159" s="40"/>
      <c r="F159" s="40"/>
      <c r="G159" s="67"/>
      <c r="H159" s="34"/>
      <c r="I159" s="98" t="s">
        <v>82</v>
      </c>
      <c r="J159" s="99"/>
      <c r="K159" s="34"/>
      <c r="M159" s="36"/>
    </row>
    <row r="160" spans="1:96" s="35" customFormat="1" ht="12.75" customHeight="1" x14ac:dyDescent="0.25">
      <c r="A160" s="42"/>
      <c r="B160" s="84" t="s">
        <v>85</v>
      </c>
      <c r="C160" s="83"/>
      <c r="D160" s="83"/>
      <c r="E160" s="83"/>
      <c r="F160" s="83"/>
      <c r="G160" s="68"/>
      <c r="H160" s="44"/>
      <c r="I160" s="44"/>
      <c r="J160" s="44"/>
      <c r="K160" s="45"/>
      <c r="M160" s="36"/>
    </row>
    <row r="161" spans="1:96" s="35" customFormat="1" ht="12.75" customHeight="1" x14ac:dyDescent="0.25">
      <c r="A161" s="42"/>
      <c r="B161" s="85" t="s">
        <v>88</v>
      </c>
      <c r="C161" s="86"/>
      <c r="D161" s="86"/>
      <c r="G161" s="87" t="str">
        <f>C3</f>
        <v xml:space="preserve">N 106-Ա 15.10.18թ. </v>
      </c>
      <c r="H161" s="82" t="s">
        <v>91</v>
      </c>
      <c r="I161" s="48"/>
      <c r="J161" s="44"/>
      <c r="K161" s="45"/>
      <c r="M161" s="36"/>
    </row>
    <row r="162" spans="1:96" s="35" customFormat="1" ht="12.75" customHeight="1" x14ac:dyDescent="0.25">
      <c r="A162" s="42"/>
      <c r="B162" s="44"/>
      <c r="C162" s="44"/>
      <c r="D162" s="69"/>
      <c r="E162" s="44"/>
      <c r="F162" s="44"/>
      <c r="G162" s="71"/>
      <c r="H162" s="44"/>
      <c r="I162" s="44"/>
      <c r="J162" s="44"/>
      <c r="K162" s="45"/>
      <c r="M162" s="36"/>
    </row>
    <row r="163" spans="1:96" s="52" customFormat="1" ht="5.25" customHeight="1" x14ac:dyDescent="0.25">
      <c r="A163" s="38"/>
      <c r="B163" s="37"/>
      <c r="C163" s="37"/>
      <c r="D163" s="65"/>
      <c r="E163" s="37"/>
      <c r="F163" s="37"/>
      <c r="G163" s="65"/>
      <c r="H163" s="37"/>
      <c r="I163" s="37"/>
      <c r="J163" s="37"/>
      <c r="K163" s="59"/>
      <c r="M163" s="53"/>
    </row>
    <row r="164" spans="1:96" s="2" customFormat="1" ht="12" customHeight="1" x14ac:dyDescent="0.25">
      <c r="A164" s="4"/>
      <c r="B164" s="4"/>
      <c r="C164" s="4"/>
      <c r="D164" s="76"/>
      <c r="E164" s="4"/>
      <c r="F164" s="10"/>
      <c r="G164" s="78"/>
      <c r="H164" s="4"/>
      <c r="I164" s="4"/>
      <c r="J164" s="4"/>
      <c r="K164" s="15"/>
      <c r="L164" s="15"/>
      <c r="M164" s="14"/>
      <c r="O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  <c r="BE164" s="14"/>
      <c r="BF164" s="14"/>
      <c r="BG164" s="14"/>
      <c r="BH164" s="14"/>
      <c r="BI164" s="14"/>
      <c r="BJ164" s="14"/>
      <c r="BK164" s="14"/>
      <c r="BL164" s="14"/>
      <c r="BM164" s="14"/>
      <c r="BN164" s="14"/>
      <c r="BO164" s="14"/>
      <c r="BP164" s="14"/>
      <c r="BQ164" s="14"/>
      <c r="BR164" s="14"/>
      <c r="BS164" s="14"/>
      <c r="BT164" s="14"/>
      <c r="BU164" s="14"/>
      <c r="BV164" s="14"/>
      <c r="BW164" s="14"/>
      <c r="BX164" s="14"/>
      <c r="BY164" s="14"/>
      <c r="BZ164" s="14"/>
      <c r="CA164" s="14"/>
      <c r="CB164" s="14"/>
      <c r="CC164" s="14"/>
      <c r="CD164" s="14"/>
      <c r="CE164" s="14"/>
      <c r="CF164" s="14"/>
      <c r="CG164" s="14"/>
      <c r="CH164" s="14"/>
      <c r="CI164" s="14"/>
      <c r="CJ164" s="14"/>
      <c r="CK164" s="14"/>
      <c r="CL164" s="14"/>
      <c r="CM164" s="14"/>
      <c r="CN164" s="14"/>
      <c r="CO164" s="14"/>
      <c r="CP164" s="14"/>
      <c r="CQ164" s="14"/>
      <c r="CR164" s="14"/>
    </row>
    <row r="165" spans="1:96" s="2" customFormat="1" ht="12" customHeight="1" x14ac:dyDescent="0.25">
      <c r="A165" s="4"/>
      <c r="B165" s="4"/>
      <c r="C165" s="4"/>
      <c r="D165" s="76"/>
      <c r="E165" s="4"/>
      <c r="F165" s="10"/>
      <c r="G165" s="78"/>
      <c r="H165" s="4"/>
      <c r="I165" s="4"/>
      <c r="J165" s="4"/>
      <c r="K165" s="15"/>
      <c r="L165" s="15"/>
      <c r="M165" s="14"/>
      <c r="O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  <c r="BE165" s="14"/>
      <c r="BF165" s="14"/>
      <c r="BG165" s="14"/>
      <c r="BH165" s="14"/>
      <c r="BI165" s="14"/>
      <c r="BJ165" s="14"/>
      <c r="BK165" s="14"/>
      <c r="BL165" s="14"/>
      <c r="BM165" s="14"/>
      <c r="BN165" s="14"/>
      <c r="BO165" s="14"/>
      <c r="BP165" s="14"/>
      <c r="BQ165" s="14"/>
      <c r="BR165" s="14"/>
      <c r="BS165" s="14"/>
      <c r="BT165" s="14"/>
      <c r="BU165" s="14"/>
      <c r="BV165" s="14"/>
      <c r="BW165" s="14"/>
      <c r="BX165" s="14"/>
      <c r="BY165" s="14"/>
      <c r="BZ165" s="14"/>
      <c r="CA165" s="14"/>
      <c r="CB165" s="14"/>
      <c r="CC165" s="14"/>
      <c r="CD165" s="14"/>
      <c r="CE165" s="14"/>
      <c r="CF165" s="14"/>
      <c r="CG165" s="14"/>
      <c r="CH165" s="14"/>
      <c r="CI165" s="14"/>
      <c r="CJ165" s="14"/>
      <c r="CK165" s="14"/>
      <c r="CL165" s="14"/>
      <c r="CM165" s="14"/>
      <c r="CN165" s="14"/>
      <c r="CO165" s="14"/>
      <c r="CP165" s="14"/>
      <c r="CQ165" s="14"/>
      <c r="CR165" s="14"/>
    </row>
    <row r="166" spans="1:96" s="2" customFormat="1" ht="12" customHeight="1" x14ac:dyDescent="0.25">
      <c r="A166" s="4"/>
      <c r="B166" s="4"/>
      <c r="C166" s="4"/>
      <c r="D166" s="76"/>
      <c r="E166" s="4"/>
      <c r="F166" s="10"/>
      <c r="G166" s="78"/>
      <c r="H166" s="4"/>
      <c r="I166" s="4"/>
      <c r="J166" s="4"/>
      <c r="K166" s="15"/>
      <c r="L166" s="15"/>
      <c r="M166" s="14"/>
      <c r="O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  <c r="BI166" s="14"/>
      <c r="BJ166" s="14"/>
      <c r="BK166" s="14"/>
      <c r="BL166" s="14"/>
      <c r="BM166" s="14"/>
      <c r="BN166" s="14"/>
      <c r="BO166" s="14"/>
      <c r="BP166" s="14"/>
      <c r="BQ166" s="14"/>
      <c r="BR166" s="14"/>
      <c r="BS166" s="14"/>
      <c r="BT166" s="14"/>
      <c r="BU166" s="14"/>
      <c r="BV166" s="14"/>
      <c r="BW166" s="14"/>
      <c r="BX166" s="14"/>
      <c r="BY166" s="14"/>
      <c r="BZ166" s="14"/>
      <c r="CA166" s="14"/>
      <c r="CB166" s="14"/>
      <c r="CC166" s="14"/>
      <c r="CD166" s="14"/>
      <c r="CE166" s="14"/>
      <c r="CF166" s="14"/>
      <c r="CG166" s="14"/>
      <c r="CH166" s="14"/>
      <c r="CI166" s="14"/>
      <c r="CJ166" s="14"/>
      <c r="CK166" s="14"/>
      <c r="CL166" s="14"/>
      <c r="CM166" s="14"/>
      <c r="CN166" s="14"/>
      <c r="CO166" s="14"/>
      <c r="CP166" s="14"/>
      <c r="CQ166" s="14"/>
      <c r="CR166" s="14"/>
    </row>
    <row r="167" spans="1:96" s="2" customFormat="1" ht="12" customHeight="1" x14ac:dyDescent="0.25">
      <c r="A167" s="4"/>
      <c r="B167" s="4"/>
      <c r="C167" s="4"/>
      <c r="D167" s="76"/>
      <c r="E167" s="4"/>
      <c r="F167" s="10"/>
      <c r="G167" s="78"/>
      <c r="H167" s="4"/>
      <c r="I167" s="4"/>
      <c r="J167" s="4"/>
      <c r="K167" s="15"/>
      <c r="L167" s="15"/>
      <c r="M167" s="14"/>
      <c r="O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  <c r="BD167" s="14"/>
      <c r="BE167" s="14"/>
      <c r="BF167" s="14"/>
      <c r="BG167" s="14"/>
      <c r="BH167" s="14"/>
      <c r="BI167" s="14"/>
      <c r="BJ167" s="14"/>
      <c r="BK167" s="14"/>
      <c r="BL167" s="14"/>
      <c r="BM167" s="14"/>
      <c r="BN167" s="14"/>
      <c r="BO167" s="14"/>
      <c r="BP167" s="14"/>
      <c r="BQ167" s="14"/>
      <c r="BR167" s="14"/>
      <c r="BS167" s="14"/>
      <c r="BT167" s="14"/>
      <c r="BU167" s="14"/>
      <c r="BV167" s="14"/>
      <c r="BW167" s="14"/>
      <c r="BX167" s="14"/>
      <c r="BY167" s="14"/>
      <c r="BZ167" s="14"/>
      <c r="CA167" s="14"/>
      <c r="CB167" s="14"/>
      <c r="CC167" s="14"/>
      <c r="CD167" s="14"/>
      <c r="CE167" s="14"/>
      <c r="CF167" s="14"/>
      <c r="CG167" s="14"/>
      <c r="CH167" s="14"/>
      <c r="CI167" s="14"/>
      <c r="CJ167" s="14"/>
      <c r="CK167" s="14"/>
      <c r="CL167" s="14"/>
      <c r="CM167" s="14"/>
      <c r="CN167" s="14"/>
      <c r="CO167" s="14"/>
      <c r="CP167" s="14"/>
      <c r="CQ167" s="14"/>
      <c r="CR167" s="14"/>
    </row>
    <row r="168" spans="1:96" s="2" customFormat="1" ht="12" customHeight="1" x14ac:dyDescent="0.25">
      <c r="A168" s="4"/>
      <c r="B168" s="4"/>
      <c r="C168" s="4"/>
      <c r="D168" s="76"/>
      <c r="E168" s="4"/>
      <c r="F168" s="10"/>
      <c r="G168" s="78"/>
      <c r="H168" s="4"/>
      <c r="I168" s="4"/>
      <c r="J168" s="4"/>
      <c r="K168" s="15"/>
      <c r="L168" s="15"/>
      <c r="M168" s="14"/>
      <c r="O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14"/>
      <c r="BE168" s="14"/>
      <c r="BF168" s="14"/>
      <c r="BG168" s="14"/>
      <c r="BH168" s="14"/>
      <c r="BI168" s="14"/>
      <c r="BJ168" s="14"/>
      <c r="BK168" s="14"/>
      <c r="BL168" s="14"/>
      <c r="BM168" s="14"/>
      <c r="BN168" s="14"/>
      <c r="BO168" s="14"/>
      <c r="BP168" s="14"/>
      <c r="BQ168" s="14"/>
      <c r="BR168" s="14"/>
      <c r="BS168" s="14"/>
      <c r="BT168" s="14"/>
      <c r="BU168" s="14"/>
      <c r="BV168" s="14"/>
      <c r="BW168" s="14"/>
      <c r="BX168" s="14"/>
      <c r="BY168" s="14"/>
      <c r="BZ168" s="14"/>
      <c r="CA168" s="14"/>
      <c r="CB168" s="14"/>
      <c r="CC168" s="14"/>
      <c r="CD168" s="14"/>
      <c r="CE168" s="14"/>
      <c r="CF168" s="14"/>
      <c r="CG168" s="14"/>
      <c r="CH168" s="14"/>
      <c r="CI168" s="14"/>
      <c r="CJ168" s="14"/>
      <c r="CK168" s="14"/>
      <c r="CL168" s="14"/>
      <c r="CM168" s="14"/>
      <c r="CN168" s="14"/>
      <c r="CO168" s="14"/>
      <c r="CP168" s="14"/>
      <c r="CQ168" s="14"/>
      <c r="CR168" s="14"/>
    </row>
    <row r="169" spans="1:96" s="2" customFormat="1" ht="12" customHeight="1" x14ac:dyDescent="0.25">
      <c r="A169" s="4"/>
      <c r="B169" s="4"/>
      <c r="C169" s="4"/>
      <c r="D169" s="76"/>
      <c r="E169" s="4"/>
      <c r="F169" s="10"/>
      <c r="G169" s="78"/>
      <c r="H169" s="4"/>
      <c r="I169" s="4"/>
      <c r="J169" s="4"/>
      <c r="K169" s="15"/>
      <c r="L169" s="15"/>
      <c r="M169" s="14"/>
      <c r="O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  <c r="BE169" s="14"/>
      <c r="BF169" s="14"/>
      <c r="BG169" s="14"/>
      <c r="BH169" s="14"/>
      <c r="BI169" s="14"/>
      <c r="BJ169" s="14"/>
      <c r="BK169" s="14"/>
      <c r="BL169" s="14"/>
      <c r="BM169" s="14"/>
      <c r="BN169" s="14"/>
      <c r="BO169" s="14"/>
      <c r="BP169" s="14"/>
      <c r="BQ169" s="14"/>
      <c r="BR169" s="14"/>
      <c r="BS169" s="14"/>
      <c r="BT169" s="14"/>
      <c r="BU169" s="14"/>
      <c r="BV169" s="14"/>
      <c r="BW169" s="14"/>
      <c r="BX169" s="14"/>
      <c r="BY169" s="14"/>
      <c r="BZ169" s="14"/>
      <c r="CA169" s="14"/>
      <c r="CB169" s="14"/>
      <c r="CC169" s="14"/>
      <c r="CD169" s="14"/>
      <c r="CE169" s="14"/>
      <c r="CF169" s="14"/>
      <c r="CG169" s="14"/>
      <c r="CH169" s="14"/>
      <c r="CI169" s="14"/>
      <c r="CJ169" s="14"/>
      <c r="CK169" s="14"/>
      <c r="CL169" s="14"/>
      <c r="CM169" s="14"/>
      <c r="CN169" s="14"/>
      <c r="CO169" s="14"/>
      <c r="CP169" s="14"/>
      <c r="CQ169" s="14"/>
      <c r="CR169" s="14"/>
    </row>
    <row r="170" spans="1:96" s="2" customFormat="1" ht="12" customHeight="1" x14ac:dyDescent="0.25">
      <c r="A170" s="4"/>
      <c r="B170" s="4"/>
      <c r="C170" s="4"/>
      <c r="D170" s="76"/>
      <c r="E170" s="4"/>
      <c r="F170" s="10"/>
      <c r="G170" s="78"/>
      <c r="H170" s="4"/>
      <c r="I170" s="4"/>
      <c r="J170" s="4"/>
      <c r="K170" s="15"/>
      <c r="L170" s="15"/>
      <c r="M170" s="14"/>
      <c r="O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  <c r="AZ170" s="14"/>
      <c r="BA170" s="14"/>
      <c r="BB170" s="14"/>
      <c r="BC170" s="14"/>
      <c r="BD170" s="14"/>
      <c r="BE170" s="14"/>
      <c r="BF170" s="14"/>
      <c r="BG170" s="14"/>
      <c r="BH170" s="14"/>
      <c r="BI170" s="14"/>
      <c r="BJ170" s="14"/>
      <c r="BK170" s="14"/>
      <c r="BL170" s="14"/>
      <c r="BM170" s="14"/>
      <c r="BN170" s="14"/>
      <c r="BO170" s="14"/>
      <c r="BP170" s="14"/>
      <c r="BQ170" s="14"/>
      <c r="BR170" s="14"/>
      <c r="BS170" s="14"/>
      <c r="BT170" s="14"/>
      <c r="BU170" s="14"/>
      <c r="BV170" s="14"/>
      <c r="BW170" s="14"/>
      <c r="BX170" s="14"/>
      <c r="BY170" s="14"/>
      <c r="BZ170" s="14"/>
      <c r="CA170" s="14"/>
      <c r="CB170" s="14"/>
      <c r="CC170" s="14"/>
      <c r="CD170" s="14"/>
      <c r="CE170" s="14"/>
      <c r="CF170" s="14"/>
      <c r="CG170" s="14"/>
      <c r="CH170" s="14"/>
      <c r="CI170" s="14"/>
      <c r="CJ170" s="14"/>
      <c r="CK170" s="14"/>
      <c r="CL170" s="14"/>
      <c r="CM170" s="14"/>
      <c r="CN170" s="14"/>
      <c r="CO170" s="14"/>
      <c r="CP170" s="14"/>
      <c r="CQ170" s="14"/>
      <c r="CR170" s="14"/>
    </row>
    <row r="171" spans="1:96" s="2" customFormat="1" ht="12" customHeight="1" x14ac:dyDescent="0.25">
      <c r="A171" s="4"/>
      <c r="B171" s="4"/>
      <c r="C171" s="4"/>
      <c r="D171" s="76"/>
      <c r="E171" s="4"/>
      <c r="F171" s="10"/>
      <c r="G171" s="78"/>
      <c r="H171" s="4"/>
      <c r="I171" s="4"/>
      <c r="J171" s="4"/>
      <c r="K171" s="15"/>
      <c r="L171" s="15"/>
      <c r="M171" s="14"/>
      <c r="O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  <c r="BA171" s="14"/>
      <c r="BB171" s="14"/>
      <c r="BC171" s="14"/>
      <c r="BD171" s="14"/>
      <c r="BE171" s="14"/>
      <c r="BF171" s="14"/>
      <c r="BG171" s="14"/>
      <c r="BH171" s="14"/>
      <c r="BI171" s="14"/>
      <c r="BJ171" s="14"/>
      <c r="BK171" s="14"/>
      <c r="BL171" s="14"/>
      <c r="BM171" s="14"/>
      <c r="BN171" s="14"/>
      <c r="BO171" s="14"/>
      <c r="BP171" s="14"/>
      <c r="BQ171" s="14"/>
      <c r="BR171" s="14"/>
      <c r="BS171" s="14"/>
      <c r="BT171" s="14"/>
      <c r="BU171" s="14"/>
      <c r="BV171" s="14"/>
      <c r="BW171" s="14"/>
      <c r="BX171" s="14"/>
      <c r="BY171" s="14"/>
      <c r="BZ171" s="14"/>
      <c r="CA171" s="14"/>
      <c r="CB171" s="14"/>
      <c r="CC171" s="14"/>
      <c r="CD171" s="14"/>
      <c r="CE171" s="14"/>
      <c r="CF171" s="14"/>
      <c r="CG171" s="14"/>
      <c r="CH171" s="14"/>
      <c r="CI171" s="14"/>
      <c r="CJ171" s="14"/>
      <c r="CK171" s="14"/>
      <c r="CL171" s="14"/>
      <c r="CM171" s="14"/>
      <c r="CN171" s="14"/>
      <c r="CO171" s="14"/>
      <c r="CP171" s="14"/>
      <c r="CQ171" s="14"/>
      <c r="CR171" s="14"/>
    </row>
    <row r="172" spans="1:96" s="2" customFormat="1" ht="12" customHeight="1" x14ac:dyDescent="0.25">
      <c r="A172" s="4"/>
      <c r="B172" s="4"/>
      <c r="C172" s="4"/>
      <c r="D172" s="76"/>
      <c r="E172" s="4"/>
      <c r="F172" s="10"/>
      <c r="G172" s="78"/>
      <c r="H172" s="4"/>
      <c r="I172" s="4"/>
      <c r="J172" s="4"/>
      <c r="K172" s="15"/>
      <c r="L172" s="15"/>
      <c r="M172" s="14"/>
      <c r="O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  <c r="AY172" s="14"/>
      <c r="AZ172" s="14"/>
      <c r="BA172" s="14"/>
      <c r="BB172" s="14"/>
      <c r="BC172" s="14"/>
      <c r="BD172" s="14"/>
      <c r="BE172" s="14"/>
      <c r="BF172" s="14"/>
      <c r="BG172" s="14"/>
      <c r="BH172" s="14"/>
      <c r="BI172" s="14"/>
      <c r="BJ172" s="14"/>
      <c r="BK172" s="14"/>
      <c r="BL172" s="14"/>
      <c r="BM172" s="14"/>
      <c r="BN172" s="14"/>
      <c r="BO172" s="14"/>
      <c r="BP172" s="14"/>
      <c r="BQ172" s="14"/>
      <c r="BR172" s="14"/>
      <c r="BS172" s="14"/>
      <c r="BT172" s="14"/>
      <c r="BU172" s="14"/>
      <c r="BV172" s="14"/>
      <c r="BW172" s="14"/>
      <c r="BX172" s="14"/>
      <c r="BY172" s="14"/>
      <c r="BZ172" s="14"/>
      <c r="CA172" s="14"/>
      <c r="CB172" s="14"/>
      <c r="CC172" s="14"/>
      <c r="CD172" s="14"/>
      <c r="CE172" s="14"/>
      <c r="CF172" s="14"/>
      <c r="CG172" s="14"/>
      <c r="CH172" s="14"/>
      <c r="CI172" s="14"/>
      <c r="CJ172" s="14"/>
      <c r="CK172" s="14"/>
      <c r="CL172" s="14"/>
      <c r="CM172" s="14"/>
      <c r="CN172" s="14"/>
      <c r="CO172" s="14"/>
      <c r="CP172" s="14"/>
      <c r="CQ172" s="14"/>
      <c r="CR172" s="14"/>
    </row>
  </sheetData>
  <mergeCells count="18">
    <mergeCell ref="I159:J159"/>
    <mergeCell ref="I140:J140"/>
    <mergeCell ref="I141:J141"/>
    <mergeCell ref="I142:J142"/>
    <mergeCell ref="I154:J154"/>
    <mergeCell ref="B149:J149"/>
    <mergeCell ref="B150:J150"/>
    <mergeCell ref="I155:J155"/>
    <mergeCell ref="G156:H156"/>
    <mergeCell ref="I156:J156"/>
    <mergeCell ref="I157:J157"/>
    <mergeCell ref="I158:J158"/>
    <mergeCell ref="B132:J132"/>
    <mergeCell ref="I137:J137"/>
    <mergeCell ref="I138:J138"/>
    <mergeCell ref="G139:H139"/>
    <mergeCell ref="I139:J139"/>
    <mergeCell ref="B133:J133"/>
  </mergeCells>
  <pageMargins left="0.19685039370078741" right="0" top="0" bottom="0.59055118110236227" header="0" footer="0.31496062992125984"/>
  <pageSetup paperSize="9" orientation="portrait" r:id="rId1"/>
  <headerFooter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Հայտարարություն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keywords>https:/mul-spm.gov.am/tasks/docs/attachment.php?id=96535&amp;fn=FinNax+7-486-106-5.xlsx&amp;out=1&amp;token=8f490109d4726adc3ae5</cp:keywords>
  <cp:lastModifiedBy>Windows User</cp:lastModifiedBy>
  <cp:lastPrinted>2018-12-28T12:16:56Z</cp:lastPrinted>
  <dcterms:created xsi:type="dcterms:W3CDTF">2012-09-27T09:10:38Z</dcterms:created>
  <dcterms:modified xsi:type="dcterms:W3CDTF">2019-01-08T23:40:19Z</dcterms:modified>
</cp:coreProperties>
</file>