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Հայտարարություն" sheetId="4" r:id="rId1"/>
  </sheets>
  <calcPr calcId="152511"/>
</workbook>
</file>

<file path=xl/calcChain.xml><?xml version="1.0" encoding="utf-8"?>
<calcChain xmlns="http://schemas.openxmlformats.org/spreadsheetml/2006/main">
  <c r="G137" i="4" l="1"/>
  <c r="F120" i="4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3" i="4"/>
  <c r="O3" i="4"/>
  <c r="K3" i="4"/>
  <c r="O55" i="4" l="1"/>
  <c r="K55" i="4"/>
  <c r="O54" i="4"/>
  <c r="K54" i="4"/>
  <c r="O53" i="4"/>
  <c r="K53" i="4"/>
  <c r="O52" i="4"/>
  <c r="K52" i="4"/>
  <c r="O51" i="4"/>
  <c r="K51" i="4"/>
  <c r="O50" i="4"/>
  <c r="K50" i="4"/>
  <c r="O49" i="4"/>
  <c r="K49" i="4"/>
  <c r="O48" i="4"/>
  <c r="K48" i="4"/>
  <c r="O47" i="4"/>
  <c r="K47" i="4"/>
  <c r="O46" i="4"/>
  <c r="K46" i="4"/>
  <c r="O45" i="4"/>
  <c r="K45" i="4"/>
  <c r="O44" i="4"/>
  <c r="K44" i="4"/>
  <c r="O43" i="4"/>
  <c r="K43" i="4"/>
  <c r="O42" i="4"/>
  <c r="K42" i="4"/>
  <c r="O41" i="4"/>
  <c r="K41" i="4"/>
  <c r="O40" i="4"/>
  <c r="K40" i="4"/>
  <c r="O39" i="4"/>
  <c r="K39" i="4"/>
  <c r="O38" i="4"/>
  <c r="K38" i="4"/>
  <c r="O37" i="4"/>
  <c r="K37" i="4"/>
  <c r="O36" i="4"/>
  <c r="K36" i="4"/>
  <c r="O35" i="4"/>
  <c r="K35" i="4"/>
  <c r="O34" i="4"/>
  <c r="K34" i="4"/>
  <c r="O33" i="4"/>
  <c r="K33" i="4"/>
  <c r="O32" i="4"/>
  <c r="K32" i="4"/>
  <c r="O31" i="4"/>
  <c r="K31" i="4"/>
  <c r="O30" i="4"/>
  <c r="K30" i="4"/>
  <c r="O29" i="4"/>
  <c r="K29" i="4"/>
  <c r="O28" i="4"/>
  <c r="K28" i="4"/>
  <c r="O27" i="4"/>
  <c r="K27" i="4"/>
  <c r="O26" i="4"/>
  <c r="K26" i="4"/>
  <c r="O25" i="4"/>
  <c r="K25" i="4"/>
  <c r="O24" i="4"/>
  <c r="K24" i="4"/>
  <c r="O23" i="4"/>
  <c r="K23" i="4"/>
  <c r="O22" i="4"/>
  <c r="K22" i="4"/>
  <c r="O21" i="4"/>
  <c r="K21" i="4"/>
  <c r="O20" i="4"/>
  <c r="K20" i="4"/>
  <c r="O19" i="4"/>
  <c r="K19" i="4"/>
  <c r="O18" i="4"/>
  <c r="K18" i="4"/>
  <c r="O17" i="4"/>
  <c r="K17" i="4"/>
  <c r="O16" i="4"/>
  <c r="K16" i="4"/>
  <c r="O15" i="4"/>
  <c r="K15" i="4"/>
  <c r="O14" i="4"/>
  <c r="K14" i="4"/>
  <c r="O13" i="4"/>
  <c r="K13" i="4"/>
  <c r="O12" i="4"/>
  <c r="K12" i="4"/>
  <c r="O11" i="4"/>
  <c r="K11" i="4"/>
  <c r="O10" i="4"/>
  <c r="K10" i="4"/>
  <c r="O9" i="4"/>
  <c r="K9" i="4"/>
  <c r="O8" i="4"/>
  <c r="K8" i="4"/>
  <c r="O7" i="4"/>
  <c r="K7" i="4"/>
  <c r="O6" i="4"/>
  <c r="K6" i="4"/>
  <c r="O5" i="4"/>
  <c r="K5" i="4"/>
  <c r="O4" i="4"/>
  <c r="K4" i="4"/>
</calcChain>
</file>

<file path=xl/sharedStrings.xml><?xml version="1.0" encoding="utf-8"?>
<sst xmlns="http://schemas.openxmlformats.org/spreadsheetml/2006/main" count="266" uniqueCount="73">
  <si>
    <t>Հ/Հ</t>
  </si>
  <si>
    <t>Գույքի անվանումը</t>
  </si>
  <si>
    <t>Գույքի տեխնիկական վիճակը</t>
  </si>
  <si>
    <t xml:space="preserve">Լոտի հերթական համարը </t>
  </si>
  <si>
    <t>Մասնակցության վճարը /դրամ/</t>
  </si>
  <si>
    <t>Թողարկման տարեթիվը</t>
  </si>
  <si>
    <t>Սառնարան  «Զիլ»</t>
  </si>
  <si>
    <t>Սառնարան «Սնեժինկա»</t>
  </si>
  <si>
    <t>Դոլար ստուգող սարք</t>
  </si>
  <si>
    <t>Cisco 878 - K9 (G.SHDSL Secunty Router)  ռաութեր</t>
  </si>
  <si>
    <t>Cisco 878 - K9 (G.SHDSL Secunty Router) ռաութեր</t>
  </si>
  <si>
    <t>Cisco 878-K9 ռաութեր</t>
  </si>
  <si>
    <t>DVD G-HANZ 350</t>
  </si>
  <si>
    <t>Բջջային հեռախոս Nokia</t>
  </si>
  <si>
    <t>Կերխեր էլ.ավել</t>
  </si>
  <si>
    <t>Համակարգիչ Dell DCNE</t>
  </si>
  <si>
    <t>Համակարգիչ Dell</t>
  </si>
  <si>
    <t>Համակարգիչ        PIV C_2Duo E 7300</t>
  </si>
  <si>
    <t>Համակարգիչ E4500</t>
  </si>
  <si>
    <t>Մոնիտոր DELL 15 դույմ</t>
  </si>
  <si>
    <t>Մոնիտոր Dell 15 դույմ</t>
  </si>
  <si>
    <t>Սառնարան «Արագած»</t>
  </si>
  <si>
    <t>Սերվեր Server Netfiniti 3000</t>
  </si>
  <si>
    <t>Տորշեր սեղանի</t>
  </si>
  <si>
    <t>Աշխատող</t>
  </si>
  <si>
    <t>Աշխատող ֆրիոնի պակաս</t>
  </si>
  <si>
    <t>Աշխատող, լազերային գլխիկը վնասված է</t>
  </si>
  <si>
    <t>Աշխատող, մարտկոցը չի աշխատում</t>
  </si>
  <si>
    <t>Հոսանքի սնուցման սարքը բացակայում է, հնարավոր չէ վիճակը գնահատել</t>
  </si>
  <si>
    <t>Աշխատող, որոշակի տեխնիկական խնդիրներ</t>
  </si>
  <si>
    <t>Մեխանիկական թերություններ</t>
  </si>
  <si>
    <t>Դյուրակիր համակարգիչ Compaq Armada E500</t>
  </si>
  <si>
    <t>Դյուրակիր համակարգիչ HP omni</t>
  </si>
  <si>
    <t>Դյուրակիր համակարգիչ IBM Think Pad A31</t>
  </si>
  <si>
    <t>Դյուրակիր համակարգիչ Sony Vaio</t>
  </si>
  <si>
    <t>Դրամ հաշվող մեքենա Magner 35</t>
  </si>
  <si>
    <t>Թվային ֆոտոապարատ D-Link,DSC-350</t>
  </si>
  <si>
    <t>Համակարգիչ Acer Intel P-IV650</t>
  </si>
  <si>
    <t>Համակարգիչ Dual Core,E5300, 1GB Ram</t>
  </si>
  <si>
    <t>Համակարգիչ Dual Core, E5300, 1GB Ram</t>
  </si>
  <si>
    <t>Համակարգիչ Dual Core, E5300, 1,5 GB Ram</t>
  </si>
  <si>
    <t>Մոնիտոր 17 LCDDell 1703 FP 17 դույմ</t>
  </si>
  <si>
    <t>Սերվեր DELL R200 Dual Coreb Pentium E2180</t>
  </si>
  <si>
    <t>Սերվեր IBM,Xeon DP-2.67,512 RAM</t>
  </si>
  <si>
    <t>Աշխատող, ֆրիոնի պակաս</t>
  </si>
  <si>
    <t>Գույքի մեկնարկային գինը (դրամ)</t>
  </si>
  <si>
    <t>Նախավճարը (դրամ)</t>
  </si>
  <si>
    <t>Գույքի գտնվելու վայրը</t>
  </si>
  <si>
    <t xml:space="preserve">ք.Երևան , Մազմանյան 5 </t>
  </si>
  <si>
    <t>Գույքի արժեքի որոշման հետ կապված վճարը               (ներառյալ ԱԱՀ) (դրամ)</t>
  </si>
  <si>
    <t>Գույքի գնահատված արժեքը 03.09.2018թ դրությամբ (դրամ)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</si>
  <si>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</si>
  <si>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</si>
  <si>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</si>
  <si>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</si>
  <si>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</si>
  <si>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</si>
  <si>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</si>
  <si>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</si>
  <si>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</si>
  <si>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</si>
  <si>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</si>
  <si>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</si>
  <si>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</si>
  <si>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</si>
  <si>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</si>
  <si>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</si>
  <si>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</si>
  <si>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</si>
  <si>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</si>
  <si>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t>Օտարման մասին որոշման (հրամանի) համարը և ամսաթիվը</t>
  </si>
  <si>
    <t xml:space="preserve">N 106-Ա 15.10.18թ. </t>
  </si>
  <si>
    <t>,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</si>
</sst>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5" fillId="0" borderId="0" xfId="0" applyFont="1" applyBorder="1"/>
    <xf numFmtId="9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8" fillId="0" borderId="0" xfId="0" applyFont="1" applyBorder="1"/>
    <xf numFmtId="0" fontId="9" fillId="0" borderId="5" xfId="0" applyFont="1" applyBorder="1" applyAlignment="1"/>
    <xf numFmtId="0" fontId="9" fillId="0" borderId="7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>
      <alignment horizontal="left"/>
    </xf>
    <xf numFmtId="0" fontId="10" fillId="0" borderId="3" xfId="0" applyFont="1" applyBorder="1" applyAlignment="1"/>
    <xf numFmtId="0" fontId="10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7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3" fillId="0" borderId="0" xfId="0" applyFont="1" applyBorder="1" applyAlignment="1">
      <alignment horizontal="right" vertical="top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321623</xdr:colOff>
      <xdr:row>0</xdr:row>
      <xdr:rowOff>1713263</xdr:rowOff>
    </xdr:to>
    <xdr:sp macro="" textlink="">
      <xdr:nvSpPr>
        <xdr:cNvPr id="2" name="TextBox 1"/>
        <xdr:cNvSpPr txBox="1"/>
      </xdr:nvSpPr>
      <xdr:spPr>
        <a:xfrm>
          <a:off x="43294" y="26669"/>
          <a:ext cx="6135585" cy="1686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</a:t>
          </a:r>
          <a:r>
            <a:rPr lang="hy-AM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</a:t>
          </a:r>
          <a:r>
            <a:rPr lang="en-US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105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1050" b="1" cap="all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</a:t>
          </a:r>
          <a:r>
            <a:rPr lang="ru-RU" sz="105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</a:t>
          </a:r>
          <a:r>
            <a:rPr lang="en-US" sz="105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ru-RU" sz="105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10:</a:t>
          </a:r>
          <a:r>
            <a:rPr lang="en-US" sz="105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105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0-ԻՆ,</a:t>
          </a:r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9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15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106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Հանրապետության ֆինանսների նախարարության աշխատակազմ» պետական կառավարչական հիմնարկին ամրացված  օտարման ենթակա շարժական 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148813</xdr:colOff>
      <xdr:row>103</xdr:row>
      <xdr:rowOff>149462</xdr:rowOff>
    </xdr:from>
    <xdr:to>
      <xdr:col>11</xdr:col>
      <xdr:colOff>216479</xdr:colOff>
      <xdr:row>104</xdr:row>
      <xdr:rowOff>204538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48813" y="25347417"/>
          <a:ext cx="5924922" cy="2653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49698</xdr:colOff>
      <xdr:row>55</xdr:row>
      <xdr:rowOff>43460</xdr:rowOff>
    </xdr:from>
    <xdr:ext cx="6129182" cy="7694055"/>
    <xdr:sp macro="" textlink="">
      <xdr:nvSpPr>
        <xdr:cNvPr id="4" name="TextBox 3"/>
        <xdr:cNvSpPr txBox="1"/>
      </xdr:nvSpPr>
      <xdr:spPr>
        <a:xfrm>
          <a:off x="49698" y="17541009"/>
          <a:ext cx="6129182" cy="7694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ընթացքում յուրաքանչյուր հաջորդ լոտի աճուրդը սկսվում է նախորդ լոտի աճուրդն ավարտելուց հետո:</a:t>
          </a:r>
          <a:endParaRPr kumimoji="0" lang="ru-RU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Երևան քաղաքի Մազմանյան 5 հասցեում գտնվող շենքում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զանգահարել ՀՀ ֆինանսների նախարարության գործերի կառավարման վարչություն՝ 011-800-161 և 011-800-795 հեռախոսահամարներով: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հոկտեմբերի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15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1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6-Ա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 1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 դրամ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2981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հաշվեհամարին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թիվ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900018005711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0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kumimoji="0" lang="en-US" sz="7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անդորրագրի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kumimoji="0" lang="en-US" sz="7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մուտքագրման հաշիվն է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kumimoji="0" lang="en-US" sz="7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թիվ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900018002171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,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(անդորրագրի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չի 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այդ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օր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    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                         Պ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ետական գույքի կառավարման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 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կոմիտե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endParaRPr lang="ru-RU" sz="600"/>
        </a:p>
      </xdr:txBody>
    </xdr:sp>
    <xdr:clientData/>
  </xdr:oneCellAnchor>
  <xdr:twoCellAnchor>
    <xdr:from>
      <xdr:col>0</xdr:col>
      <xdr:colOff>57149</xdr:colOff>
      <xdr:row>117</xdr:row>
      <xdr:rowOff>76200</xdr:rowOff>
    </xdr:from>
    <xdr:to>
      <xdr:col>9</xdr:col>
      <xdr:colOff>123825</xdr:colOff>
      <xdr:row>120</xdr:row>
      <xdr:rowOff>95250</xdr:rowOff>
    </xdr:to>
    <xdr:sp macro="" textlink="">
      <xdr:nvSpPr>
        <xdr:cNvPr id="5" name="Полилиния 4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134</xdr:row>
      <xdr:rowOff>76200</xdr:rowOff>
    </xdr:from>
    <xdr:to>
      <xdr:col>10</xdr:col>
      <xdr:colOff>371104</xdr:colOff>
      <xdr:row>137</xdr:row>
      <xdr:rowOff>95250</xdr:rowOff>
    </xdr:to>
    <xdr:sp macro="" textlink="">
      <xdr:nvSpPr>
        <xdr:cNvPr id="8" name="Полилиния 7"/>
        <xdr:cNvSpPr/>
      </xdr:nvSpPr>
      <xdr:spPr>
        <a:xfrm>
          <a:off x="57149" y="35794950"/>
          <a:ext cx="5762997" cy="501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48"/>
  <sheetViews>
    <sheetView tabSelected="1" zoomScale="154" zoomScaleNormal="154" workbookViewId="0">
      <selection activeCell="N5" sqref="N5"/>
    </sheetView>
  </sheetViews>
  <sheetFormatPr defaultRowHeight="16.5" x14ac:dyDescent="0.3"/>
  <cols>
    <col min="1" max="1" width="2.5703125" style="4" customWidth="1"/>
    <col min="2" max="2" width="4" style="4" customWidth="1"/>
    <col min="3" max="3" width="6.85546875" style="4" customWidth="1"/>
    <col min="4" max="4" width="15.42578125" style="76" customWidth="1"/>
    <col min="5" max="5" width="7.28515625" style="4" customWidth="1"/>
    <col min="6" max="6" width="8.28515625" style="10" customWidth="1"/>
    <col min="7" max="7" width="15.28515625" style="78" customWidth="1"/>
    <col min="8" max="9" width="7.7109375" style="4" customWidth="1"/>
    <col min="10" max="10" width="6.5703125" style="4" customWidth="1"/>
    <col min="11" max="11" width="6.140625" style="15" customWidth="1"/>
    <col min="12" max="12" width="5.28515625" style="15" customWidth="1"/>
    <col min="13" max="13" width="9.140625" style="11" hidden="1" customWidth="1"/>
    <col min="15" max="15" width="5.42578125" style="11" hidden="1" customWidth="1"/>
    <col min="16" max="95" width="9.140625" style="11"/>
    <col min="96" max="16384" width="9.140625" style="3"/>
  </cols>
  <sheetData>
    <row r="1" spans="1:96" ht="138" customHeight="1" x14ac:dyDescent="0.3"/>
    <row r="2" spans="1:96" s="1" customFormat="1" ht="71.25" customHeight="1" x14ac:dyDescent="0.25">
      <c r="A2" s="60" t="s">
        <v>0</v>
      </c>
      <c r="B2" s="61" t="s">
        <v>3</v>
      </c>
      <c r="C2" s="61" t="s">
        <v>70</v>
      </c>
      <c r="D2" s="61" t="s">
        <v>1</v>
      </c>
      <c r="E2" s="61" t="s">
        <v>5</v>
      </c>
      <c r="F2" s="62" t="s">
        <v>47</v>
      </c>
      <c r="G2" s="75" t="s">
        <v>2</v>
      </c>
      <c r="H2" s="61" t="s">
        <v>50</v>
      </c>
      <c r="I2" s="17" t="s">
        <v>49</v>
      </c>
      <c r="J2" s="61" t="s">
        <v>45</v>
      </c>
      <c r="K2" s="17" t="s">
        <v>46</v>
      </c>
      <c r="L2" s="75" t="s">
        <v>4</v>
      </c>
      <c r="M2" s="9"/>
      <c r="O2" s="12">
        <v>0.8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</row>
    <row r="3" spans="1:96" s="2" customFormat="1" ht="20.25" customHeight="1" x14ac:dyDescent="0.25">
      <c r="A3" s="6">
        <v>1</v>
      </c>
      <c r="B3" s="7">
        <v>1</v>
      </c>
      <c r="C3" s="81" t="s">
        <v>71</v>
      </c>
      <c r="D3" s="77" t="s">
        <v>6</v>
      </c>
      <c r="E3" s="5">
        <v>1991</v>
      </c>
      <c r="F3" s="16" t="s">
        <v>48</v>
      </c>
      <c r="G3" s="79" t="s">
        <v>24</v>
      </c>
      <c r="H3" s="5">
        <v>15000</v>
      </c>
      <c r="I3" s="8">
        <v>1200</v>
      </c>
      <c r="J3" s="5">
        <v>3147</v>
      </c>
      <c r="K3" s="8">
        <f>ROUNDUP(J3*0.05,0)</f>
        <v>158</v>
      </c>
      <c r="L3" s="5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250</v>
      </c>
      <c r="M3" s="9"/>
      <c r="O3" s="9">
        <f t="shared" ref="O3:O29" si="0">ROUNDUP(J3*0.8,0)</f>
        <v>2518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</row>
    <row r="4" spans="1:96" s="2" customFormat="1" ht="20.25" customHeight="1" x14ac:dyDescent="0.25">
      <c r="A4" s="6">
        <v>2</v>
      </c>
      <c r="B4" s="7">
        <v>2</v>
      </c>
      <c r="C4" s="81" t="s">
        <v>71</v>
      </c>
      <c r="D4" s="77" t="s">
        <v>7</v>
      </c>
      <c r="E4" s="5">
        <v>1991</v>
      </c>
      <c r="F4" s="16" t="s">
        <v>48</v>
      </c>
      <c r="G4" s="79" t="s">
        <v>25</v>
      </c>
      <c r="H4" s="5">
        <v>13000</v>
      </c>
      <c r="I4" s="8">
        <v>1200</v>
      </c>
      <c r="J4" s="5">
        <v>2727</v>
      </c>
      <c r="K4" s="8">
        <f t="shared" ref="K4:K48" si="1">ROUNDUP(J4*0.05,0)</f>
        <v>137</v>
      </c>
      <c r="L4" s="5">
        <f t="shared" ref="L4:L49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250</v>
      </c>
      <c r="M4" s="9"/>
      <c r="O4" s="9">
        <f t="shared" si="0"/>
        <v>2182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</row>
    <row r="5" spans="1:96" s="2" customFormat="1" ht="20.25" customHeight="1" x14ac:dyDescent="0.25">
      <c r="A5" s="6">
        <v>3</v>
      </c>
      <c r="B5" s="7">
        <v>3</v>
      </c>
      <c r="C5" s="81" t="s">
        <v>71</v>
      </c>
      <c r="D5" s="77" t="s">
        <v>8</v>
      </c>
      <c r="E5" s="5">
        <v>1994</v>
      </c>
      <c r="F5" s="16" t="s">
        <v>48</v>
      </c>
      <c r="G5" s="79" t="s">
        <v>24</v>
      </c>
      <c r="H5" s="5">
        <v>10000</v>
      </c>
      <c r="I5" s="8">
        <v>1200</v>
      </c>
      <c r="J5" s="5">
        <v>2098</v>
      </c>
      <c r="K5" s="8">
        <f t="shared" si="1"/>
        <v>105</v>
      </c>
      <c r="L5" s="5">
        <f t="shared" si="2"/>
        <v>250</v>
      </c>
      <c r="M5" s="9"/>
      <c r="O5" s="9">
        <f t="shared" si="0"/>
        <v>1679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spans="1:96" s="2" customFormat="1" ht="20.25" customHeight="1" x14ac:dyDescent="0.25">
      <c r="A6" s="6">
        <v>4</v>
      </c>
      <c r="B6" s="7">
        <v>4</v>
      </c>
      <c r="C6" s="81" t="s">
        <v>71</v>
      </c>
      <c r="D6" s="77" t="s">
        <v>9</v>
      </c>
      <c r="E6" s="5">
        <v>2010</v>
      </c>
      <c r="F6" s="16" t="s">
        <v>48</v>
      </c>
      <c r="G6" s="79" t="s">
        <v>24</v>
      </c>
      <c r="H6" s="5">
        <v>70000</v>
      </c>
      <c r="I6" s="8">
        <v>1200</v>
      </c>
      <c r="J6" s="5">
        <v>14681</v>
      </c>
      <c r="K6" s="8">
        <f t="shared" si="1"/>
        <v>735</v>
      </c>
      <c r="L6" s="5">
        <f t="shared" si="2"/>
        <v>300</v>
      </c>
      <c r="M6" s="9"/>
      <c r="O6" s="9">
        <f t="shared" si="0"/>
        <v>11745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</row>
    <row r="7" spans="1:96" s="2" customFormat="1" ht="20.25" customHeight="1" x14ac:dyDescent="0.25">
      <c r="A7" s="6">
        <v>5</v>
      </c>
      <c r="B7" s="7">
        <v>5</v>
      </c>
      <c r="C7" s="81" t="s">
        <v>71</v>
      </c>
      <c r="D7" s="77" t="s">
        <v>10</v>
      </c>
      <c r="E7" s="5">
        <v>2010</v>
      </c>
      <c r="F7" s="16" t="s">
        <v>48</v>
      </c>
      <c r="G7" s="79" t="s">
        <v>24</v>
      </c>
      <c r="H7" s="5">
        <v>70000</v>
      </c>
      <c r="I7" s="8">
        <v>1200</v>
      </c>
      <c r="J7" s="5">
        <v>14681</v>
      </c>
      <c r="K7" s="8">
        <f t="shared" si="1"/>
        <v>735</v>
      </c>
      <c r="L7" s="5">
        <f t="shared" si="2"/>
        <v>300</v>
      </c>
      <c r="M7" s="9"/>
      <c r="O7" s="9">
        <f t="shared" si="0"/>
        <v>11745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</row>
    <row r="8" spans="1:96" s="2" customFormat="1" ht="20.25" customHeight="1" x14ac:dyDescent="0.25">
      <c r="A8" s="6">
        <v>6</v>
      </c>
      <c r="B8" s="7">
        <v>6</v>
      </c>
      <c r="C8" s="81" t="s">
        <v>71</v>
      </c>
      <c r="D8" s="77" t="s">
        <v>10</v>
      </c>
      <c r="E8" s="5">
        <v>2010</v>
      </c>
      <c r="F8" s="16" t="s">
        <v>48</v>
      </c>
      <c r="G8" s="79" t="s">
        <v>24</v>
      </c>
      <c r="H8" s="5">
        <v>70000</v>
      </c>
      <c r="I8" s="8">
        <v>1200</v>
      </c>
      <c r="J8" s="5">
        <v>14681</v>
      </c>
      <c r="K8" s="8">
        <f t="shared" si="1"/>
        <v>735</v>
      </c>
      <c r="L8" s="5">
        <f t="shared" si="2"/>
        <v>300</v>
      </c>
      <c r="M8" s="9"/>
      <c r="O8" s="9">
        <f t="shared" si="0"/>
        <v>11745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</row>
    <row r="9" spans="1:96" s="2" customFormat="1" ht="20.25" customHeight="1" x14ac:dyDescent="0.25">
      <c r="A9" s="6">
        <v>7</v>
      </c>
      <c r="B9" s="7">
        <v>7</v>
      </c>
      <c r="C9" s="81" t="s">
        <v>71</v>
      </c>
      <c r="D9" s="77" t="s">
        <v>10</v>
      </c>
      <c r="E9" s="5">
        <v>2010</v>
      </c>
      <c r="F9" s="16" t="s">
        <v>48</v>
      </c>
      <c r="G9" s="79" t="s">
        <v>24</v>
      </c>
      <c r="H9" s="5">
        <v>70000</v>
      </c>
      <c r="I9" s="8">
        <v>1200</v>
      </c>
      <c r="J9" s="5">
        <v>14681</v>
      </c>
      <c r="K9" s="8">
        <f t="shared" si="1"/>
        <v>735</v>
      </c>
      <c r="L9" s="5">
        <f t="shared" si="2"/>
        <v>300</v>
      </c>
      <c r="M9" s="9"/>
      <c r="O9" s="9">
        <f t="shared" si="0"/>
        <v>11745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</row>
    <row r="10" spans="1:96" s="2" customFormat="1" ht="20.25" customHeight="1" x14ac:dyDescent="0.25">
      <c r="A10" s="6">
        <v>8</v>
      </c>
      <c r="B10" s="7">
        <v>8</v>
      </c>
      <c r="C10" s="81" t="s">
        <v>71</v>
      </c>
      <c r="D10" s="77" t="s">
        <v>10</v>
      </c>
      <c r="E10" s="5">
        <v>2010</v>
      </c>
      <c r="F10" s="16" t="s">
        <v>48</v>
      </c>
      <c r="G10" s="79" t="s">
        <v>24</v>
      </c>
      <c r="H10" s="5">
        <v>70000</v>
      </c>
      <c r="I10" s="8">
        <v>1200</v>
      </c>
      <c r="J10" s="5">
        <v>14681</v>
      </c>
      <c r="K10" s="8">
        <f t="shared" si="1"/>
        <v>735</v>
      </c>
      <c r="L10" s="5">
        <f t="shared" si="2"/>
        <v>300</v>
      </c>
      <c r="M10" s="9"/>
      <c r="O10" s="9">
        <f t="shared" si="0"/>
        <v>11745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</row>
    <row r="11" spans="1:96" s="2" customFormat="1" ht="20.25" customHeight="1" x14ac:dyDescent="0.25">
      <c r="A11" s="6">
        <v>9</v>
      </c>
      <c r="B11" s="7">
        <v>9</v>
      </c>
      <c r="C11" s="81" t="s">
        <v>71</v>
      </c>
      <c r="D11" s="77" t="s">
        <v>11</v>
      </c>
      <c r="E11" s="5">
        <v>2012</v>
      </c>
      <c r="F11" s="16" t="s">
        <v>48</v>
      </c>
      <c r="G11" s="79" t="s">
        <v>24</v>
      </c>
      <c r="H11" s="5">
        <v>70000</v>
      </c>
      <c r="I11" s="8">
        <v>1200</v>
      </c>
      <c r="J11" s="5">
        <v>14681</v>
      </c>
      <c r="K11" s="8">
        <f t="shared" si="1"/>
        <v>735</v>
      </c>
      <c r="L11" s="5">
        <f t="shared" si="2"/>
        <v>300</v>
      </c>
      <c r="M11" s="9"/>
      <c r="O11" s="9">
        <f t="shared" si="0"/>
        <v>11745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s="2" customFormat="1" ht="20.25" customHeight="1" x14ac:dyDescent="0.25">
      <c r="A12" s="6">
        <v>10</v>
      </c>
      <c r="B12" s="7">
        <v>10</v>
      </c>
      <c r="C12" s="81" t="s">
        <v>71</v>
      </c>
      <c r="D12" s="77" t="s">
        <v>11</v>
      </c>
      <c r="E12" s="5">
        <v>2000</v>
      </c>
      <c r="F12" s="16" t="s">
        <v>48</v>
      </c>
      <c r="G12" s="79" t="s">
        <v>24</v>
      </c>
      <c r="H12" s="5">
        <v>70000</v>
      </c>
      <c r="I12" s="8">
        <v>1200</v>
      </c>
      <c r="J12" s="5">
        <v>14681</v>
      </c>
      <c r="K12" s="8">
        <f t="shared" si="1"/>
        <v>735</v>
      </c>
      <c r="L12" s="5">
        <f t="shared" si="2"/>
        <v>300</v>
      </c>
      <c r="M12" s="9"/>
      <c r="O12" s="9">
        <f t="shared" si="0"/>
        <v>11745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s="2" customFormat="1" ht="20.25" customHeight="1" x14ac:dyDescent="0.25">
      <c r="A13" s="6">
        <v>11</v>
      </c>
      <c r="B13" s="7">
        <v>11</v>
      </c>
      <c r="C13" s="81" t="s">
        <v>71</v>
      </c>
      <c r="D13" s="77" t="s">
        <v>11</v>
      </c>
      <c r="E13" s="5">
        <v>2010</v>
      </c>
      <c r="F13" s="16" t="s">
        <v>48</v>
      </c>
      <c r="G13" s="79" t="s">
        <v>24</v>
      </c>
      <c r="H13" s="5">
        <v>70000</v>
      </c>
      <c r="I13" s="8">
        <v>1200</v>
      </c>
      <c r="J13" s="5">
        <v>14681</v>
      </c>
      <c r="K13" s="8">
        <f t="shared" si="1"/>
        <v>735</v>
      </c>
      <c r="L13" s="5">
        <f t="shared" si="2"/>
        <v>300</v>
      </c>
      <c r="M13" s="9"/>
      <c r="O13" s="9">
        <f t="shared" si="0"/>
        <v>11745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s="2" customFormat="1" ht="20.25" customHeight="1" x14ac:dyDescent="0.25">
      <c r="A14" s="6">
        <v>12</v>
      </c>
      <c r="B14" s="7">
        <v>12</v>
      </c>
      <c r="C14" s="81" t="s">
        <v>71</v>
      </c>
      <c r="D14" s="77" t="s">
        <v>11</v>
      </c>
      <c r="E14" s="5">
        <v>2010</v>
      </c>
      <c r="F14" s="16" t="s">
        <v>48</v>
      </c>
      <c r="G14" s="79" t="s">
        <v>24</v>
      </c>
      <c r="H14" s="5">
        <v>70000</v>
      </c>
      <c r="I14" s="8">
        <v>1200</v>
      </c>
      <c r="J14" s="5">
        <v>14681</v>
      </c>
      <c r="K14" s="8">
        <f t="shared" si="1"/>
        <v>735</v>
      </c>
      <c r="L14" s="5">
        <f t="shared" si="2"/>
        <v>300</v>
      </c>
      <c r="M14" s="9"/>
      <c r="O14" s="9">
        <f t="shared" si="0"/>
        <v>11745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</row>
    <row r="15" spans="1:96" s="2" customFormat="1" ht="20.25" customHeight="1" x14ac:dyDescent="0.25">
      <c r="A15" s="6">
        <v>13</v>
      </c>
      <c r="B15" s="7">
        <v>13</v>
      </c>
      <c r="C15" s="81" t="s">
        <v>71</v>
      </c>
      <c r="D15" s="77" t="s">
        <v>11</v>
      </c>
      <c r="E15" s="5">
        <v>2010</v>
      </c>
      <c r="F15" s="16" t="s">
        <v>48</v>
      </c>
      <c r="G15" s="79" t="s">
        <v>24</v>
      </c>
      <c r="H15" s="5">
        <v>70000</v>
      </c>
      <c r="I15" s="8">
        <v>1200</v>
      </c>
      <c r="J15" s="5">
        <v>14681</v>
      </c>
      <c r="K15" s="8">
        <f t="shared" si="1"/>
        <v>735</v>
      </c>
      <c r="L15" s="5">
        <f t="shared" si="2"/>
        <v>300</v>
      </c>
      <c r="M15" s="9"/>
      <c r="O15" s="9">
        <f t="shared" si="0"/>
        <v>11745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</row>
    <row r="16" spans="1:96" s="2" customFormat="1" ht="20.25" customHeight="1" x14ac:dyDescent="0.25">
      <c r="A16" s="6">
        <v>14</v>
      </c>
      <c r="B16" s="7">
        <v>14</v>
      </c>
      <c r="C16" s="81" t="s">
        <v>71</v>
      </c>
      <c r="D16" s="77" t="s">
        <v>12</v>
      </c>
      <c r="E16" s="5">
        <v>1996</v>
      </c>
      <c r="F16" s="16" t="s">
        <v>48</v>
      </c>
      <c r="G16" s="79" t="s">
        <v>26</v>
      </c>
      <c r="H16" s="5">
        <v>5000</v>
      </c>
      <c r="I16" s="8">
        <v>1200</v>
      </c>
      <c r="J16" s="5">
        <v>1050</v>
      </c>
      <c r="K16" s="8">
        <f t="shared" si="1"/>
        <v>53</v>
      </c>
      <c r="L16" s="5">
        <f t="shared" si="2"/>
        <v>250</v>
      </c>
      <c r="M16" s="9"/>
      <c r="O16" s="9">
        <f t="shared" si="0"/>
        <v>840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</row>
    <row r="17" spans="1:96" s="2" customFormat="1" ht="20.25" customHeight="1" x14ac:dyDescent="0.25">
      <c r="A17" s="6">
        <v>15</v>
      </c>
      <c r="B17" s="7">
        <v>16</v>
      </c>
      <c r="C17" s="81" t="s">
        <v>71</v>
      </c>
      <c r="D17" s="77" t="s">
        <v>13</v>
      </c>
      <c r="E17" s="5">
        <v>2004</v>
      </c>
      <c r="F17" s="16" t="s">
        <v>48</v>
      </c>
      <c r="G17" s="79" t="s">
        <v>27</v>
      </c>
      <c r="H17" s="5">
        <v>7000</v>
      </c>
      <c r="I17" s="8">
        <v>1200</v>
      </c>
      <c r="J17" s="5">
        <v>1469</v>
      </c>
      <c r="K17" s="8">
        <f t="shared" si="1"/>
        <v>74</v>
      </c>
      <c r="L17" s="5">
        <f t="shared" si="2"/>
        <v>250</v>
      </c>
      <c r="M17" s="9"/>
      <c r="O17" s="9">
        <f t="shared" si="0"/>
        <v>1176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</row>
    <row r="18" spans="1:96" s="2" customFormat="1" ht="29.25" customHeight="1" x14ac:dyDescent="0.25">
      <c r="A18" s="6">
        <v>16</v>
      </c>
      <c r="B18" s="7">
        <v>18</v>
      </c>
      <c r="C18" s="81" t="s">
        <v>71</v>
      </c>
      <c r="D18" s="77" t="s">
        <v>31</v>
      </c>
      <c r="E18" s="5">
        <v>2006</v>
      </c>
      <c r="F18" s="16" t="s">
        <v>48</v>
      </c>
      <c r="G18" s="79" t="s">
        <v>28</v>
      </c>
      <c r="H18" s="5">
        <v>10000</v>
      </c>
      <c r="I18" s="8">
        <v>1200</v>
      </c>
      <c r="J18" s="5">
        <v>2098</v>
      </c>
      <c r="K18" s="8">
        <f t="shared" si="1"/>
        <v>105</v>
      </c>
      <c r="L18" s="5">
        <f t="shared" si="2"/>
        <v>250</v>
      </c>
      <c r="M18" s="9"/>
      <c r="O18" s="9">
        <f t="shared" si="0"/>
        <v>1679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</row>
    <row r="19" spans="1:96" s="2" customFormat="1" ht="29.25" customHeight="1" x14ac:dyDescent="0.25">
      <c r="A19" s="6">
        <v>17</v>
      </c>
      <c r="B19" s="7">
        <v>21</v>
      </c>
      <c r="C19" s="81" t="s">
        <v>71</v>
      </c>
      <c r="D19" s="77" t="s">
        <v>32</v>
      </c>
      <c r="E19" s="5">
        <v>2008</v>
      </c>
      <c r="F19" s="16" t="s">
        <v>48</v>
      </c>
      <c r="G19" s="79" t="s">
        <v>28</v>
      </c>
      <c r="H19" s="5">
        <v>10000</v>
      </c>
      <c r="I19" s="8">
        <v>1200</v>
      </c>
      <c r="J19" s="5">
        <v>2098</v>
      </c>
      <c r="K19" s="8">
        <f t="shared" si="1"/>
        <v>105</v>
      </c>
      <c r="L19" s="5">
        <f t="shared" si="2"/>
        <v>250</v>
      </c>
      <c r="M19" s="9"/>
      <c r="O19" s="9">
        <f t="shared" si="0"/>
        <v>1679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</row>
    <row r="20" spans="1:96" s="2" customFormat="1" ht="29.25" customHeight="1" x14ac:dyDescent="0.25">
      <c r="A20" s="6">
        <v>18</v>
      </c>
      <c r="B20" s="7">
        <v>22</v>
      </c>
      <c r="C20" s="81" t="s">
        <v>71</v>
      </c>
      <c r="D20" s="77" t="s">
        <v>33</v>
      </c>
      <c r="E20" s="5">
        <v>2006</v>
      </c>
      <c r="F20" s="16" t="s">
        <v>48</v>
      </c>
      <c r="G20" s="79" t="s">
        <v>28</v>
      </c>
      <c r="H20" s="5">
        <v>10000</v>
      </c>
      <c r="I20" s="8">
        <v>1200</v>
      </c>
      <c r="J20" s="5">
        <v>2098</v>
      </c>
      <c r="K20" s="8">
        <f t="shared" si="1"/>
        <v>105</v>
      </c>
      <c r="L20" s="5">
        <f t="shared" si="2"/>
        <v>250</v>
      </c>
      <c r="M20" s="9"/>
      <c r="O20" s="9">
        <f t="shared" si="0"/>
        <v>1679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</row>
    <row r="21" spans="1:96" s="2" customFormat="1" ht="29.25" customHeight="1" x14ac:dyDescent="0.25">
      <c r="A21" s="6">
        <v>19</v>
      </c>
      <c r="B21" s="7">
        <v>23</v>
      </c>
      <c r="C21" s="81" t="s">
        <v>71</v>
      </c>
      <c r="D21" s="77" t="s">
        <v>34</v>
      </c>
      <c r="E21" s="5">
        <v>2008</v>
      </c>
      <c r="F21" s="16" t="s">
        <v>48</v>
      </c>
      <c r="G21" s="79" t="s">
        <v>28</v>
      </c>
      <c r="H21" s="5">
        <v>40000</v>
      </c>
      <c r="I21" s="8">
        <v>1200</v>
      </c>
      <c r="J21" s="5">
        <v>8390</v>
      </c>
      <c r="K21" s="8">
        <f t="shared" si="1"/>
        <v>420</v>
      </c>
      <c r="L21" s="5">
        <f t="shared" si="2"/>
        <v>250</v>
      </c>
      <c r="M21" s="9"/>
      <c r="O21" s="9">
        <f t="shared" si="0"/>
        <v>6712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</row>
    <row r="22" spans="1:96" s="2" customFormat="1" ht="29.25" customHeight="1" x14ac:dyDescent="0.25">
      <c r="A22" s="6">
        <v>20</v>
      </c>
      <c r="B22" s="7">
        <v>24</v>
      </c>
      <c r="C22" s="81" t="s">
        <v>71</v>
      </c>
      <c r="D22" s="77" t="s">
        <v>34</v>
      </c>
      <c r="E22" s="5">
        <v>2007</v>
      </c>
      <c r="F22" s="16" t="s">
        <v>48</v>
      </c>
      <c r="G22" s="79" t="s">
        <v>28</v>
      </c>
      <c r="H22" s="5">
        <v>40000</v>
      </c>
      <c r="I22" s="8">
        <v>1200</v>
      </c>
      <c r="J22" s="5">
        <v>8390</v>
      </c>
      <c r="K22" s="8">
        <f t="shared" si="1"/>
        <v>420</v>
      </c>
      <c r="L22" s="5">
        <f t="shared" si="2"/>
        <v>250</v>
      </c>
      <c r="M22" s="9"/>
      <c r="O22" s="9">
        <f t="shared" si="0"/>
        <v>6712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</row>
    <row r="23" spans="1:96" s="2" customFormat="1" ht="29.25" customHeight="1" x14ac:dyDescent="0.25">
      <c r="A23" s="6">
        <v>21</v>
      </c>
      <c r="B23" s="7">
        <v>25</v>
      </c>
      <c r="C23" s="81" t="s">
        <v>71</v>
      </c>
      <c r="D23" s="77" t="s">
        <v>34</v>
      </c>
      <c r="E23" s="5">
        <v>2002</v>
      </c>
      <c r="F23" s="16" t="s">
        <v>48</v>
      </c>
      <c r="G23" s="79" t="s">
        <v>28</v>
      </c>
      <c r="H23" s="5">
        <v>15000</v>
      </c>
      <c r="I23" s="8">
        <v>1200</v>
      </c>
      <c r="J23" s="5">
        <v>3147</v>
      </c>
      <c r="K23" s="8">
        <f t="shared" si="1"/>
        <v>158</v>
      </c>
      <c r="L23" s="5">
        <f t="shared" si="2"/>
        <v>250</v>
      </c>
      <c r="M23" s="9"/>
      <c r="O23" s="9">
        <f t="shared" si="0"/>
        <v>2518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</row>
    <row r="24" spans="1:96" s="2" customFormat="1" ht="19.5" customHeight="1" x14ac:dyDescent="0.25">
      <c r="A24" s="6">
        <v>22</v>
      </c>
      <c r="B24" s="7">
        <v>29</v>
      </c>
      <c r="C24" s="81" t="s">
        <v>71</v>
      </c>
      <c r="D24" s="77" t="s">
        <v>35</v>
      </c>
      <c r="E24" s="5">
        <v>2001</v>
      </c>
      <c r="F24" s="16" t="s">
        <v>48</v>
      </c>
      <c r="G24" s="79" t="s">
        <v>29</v>
      </c>
      <c r="H24" s="5">
        <v>15000</v>
      </c>
      <c r="I24" s="8">
        <v>1200</v>
      </c>
      <c r="J24" s="5">
        <v>3147</v>
      </c>
      <c r="K24" s="8">
        <f t="shared" si="1"/>
        <v>158</v>
      </c>
      <c r="L24" s="5">
        <f t="shared" si="2"/>
        <v>250</v>
      </c>
      <c r="M24" s="9"/>
      <c r="O24" s="9">
        <f t="shared" si="0"/>
        <v>2518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</row>
    <row r="25" spans="1:96" s="2" customFormat="1" ht="19.5" customHeight="1" x14ac:dyDescent="0.25">
      <c r="A25" s="6">
        <v>23</v>
      </c>
      <c r="B25" s="7">
        <v>30</v>
      </c>
      <c r="C25" s="81" t="s">
        <v>71</v>
      </c>
      <c r="D25" s="77" t="s">
        <v>36</v>
      </c>
      <c r="E25" s="5">
        <v>2002</v>
      </c>
      <c r="F25" s="16" t="s">
        <v>48</v>
      </c>
      <c r="G25" s="79" t="s">
        <v>24</v>
      </c>
      <c r="H25" s="5">
        <v>1000</v>
      </c>
      <c r="I25" s="8">
        <v>1200</v>
      </c>
      <c r="J25" s="5">
        <v>211</v>
      </c>
      <c r="K25" s="8">
        <f t="shared" si="1"/>
        <v>11</v>
      </c>
      <c r="L25" s="5">
        <f t="shared" si="2"/>
        <v>250</v>
      </c>
      <c r="M25" s="9"/>
      <c r="O25" s="9">
        <f t="shared" si="0"/>
        <v>169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</row>
    <row r="26" spans="1:96" s="2" customFormat="1" ht="19.5" customHeight="1" x14ac:dyDescent="0.25">
      <c r="A26" s="6">
        <v>24</v>
      </c>
      <c r="B26" s="7">
        <v>31</v>
      </c>
      <c r="C26" s="81" t="s">
        <v>71</v>
      </c>
      <c r="D26" s="77" t="s">
        <v>14</v>
      </c>
      <c r="E26" s="5">
        <v>2005</v>
      </c>
      <c r="F26" s="16" t="s">
        <v>48</v>
      </c>
      <c r="G26" s="79" t="s">
        <v>30</v>
      </c>
      <c r="H26" s="5">
        <v>2000</v>
      </c>
      <c r="I26" s="8">
        <v>1200</v>
      </c>
      <c r="J26" s="5">
        <v>420</v>
      </c>
      <c r="K26" s="8">
        <f t="shared" si="1"/>
        <v>21</v>
      </c>
      <c r="L26" s="5">
        <f t="shared" si="2"/>
        <v>250</v>
      </c>
      <c r="M26" s="9"/>
      <c r="O26" s="9">
        <f t="shared" si="0"/>
        <v>336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</row>
    <row r="27" spans="1:96" s="2" customFormat="1" ht="19.5" customHeight="1" x14ac:dyDescent="0.25">
      <c r="A27" s="6">
        <v>25</v>
      </c>
      <c r="B27" s="7">
        <v>32</v>
      </c>
      <c r="C27" s="81" t="s">
        <v>71</v>
      </c>
      <c r="D27" s="77" t="s">
        <v>37</v>
      </c>
      <c r="E27" s="5">
        <v>2007</v>
      </c>
      <c r="F27" s="16" t="s">
        <v>48</v>
      </c>
      <c r="G27" s="79" t="s">
        <v>24</v>
      </c>
      <c r="H27" s="5">
        <v>25000</v>
      </c>
      <c r="I27" s="8">
        <v>1200</v>
      </c>
      <c r="J27" s="5">
        <v>5244</v>
      </c>
      <c r="K27" s="8">
        <f t="shared" si="1"/>
        <v>263</v>
      </c>
      <c r="L27" s="5">
        <f t="shared" si="2"/>
        <v>250</v>
      </c>
      <c r="M27" s="9"/>
      <c r="O27" s="9">
        <f t="shared" si="0"/>
        <v>4196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</row>
    <row r="28" spans="1:96" s="2" customFormat="1" ht="19.5" customHeight="1" x14ac:dyDescent="0.25">
      <c r="A28" s="6">
        <v>26</v>
      </c>
      <c r="B28" s="7">
        <v>33</v>
      </c>
      <c r="C28" s="81" t="s">
        <v>71</v>
      </c>
      <c r="D28" s="77" t="s">
        <v>37</v>
      </c>
      <c r="E28" s="5">
        <v>2007</v>
      </c>
      <c r="F28" s="16" t="s">
        <v>48</v>
      </c>
      <c r="G28" s="79" t="s">
        <v>24</v>
      </c>
      <c r="H28" s="5">
        <v>25000</v>
      </c>
      <c r="I28" s="8">
        <v>1200</v>
      </c>
      <c r="J28" s="5">
        <v>5244</v>
      </c>
      <c r="K28" s="8">
        <f t="shared" si="1"/>
        <v>263</v>
      </c>
      <c r="L28" s="5">
        <f t="shared" si="2"/>
        <v>250</v>
      </c>
      <c r="M28" s="9"/>
      <c r="O28" s="9">
        <f t="shared" si="0"/>
        <v>4196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</row>
    <row r="29" spans="1:96" s="2" customFormat="1" ht="19.5" customHeight="1" x14ac:dyDescent="0.25">
      <c r="A29" s="6">
        <v>27</v>
      </c>
      <c r="B29" s="7">
        <v>35</v>
      </c>
      <c r="C29" s="81" t="s">
        <v>71</v>
      </c>
      <c r="D29" s="77" t="s">
        <v>38</v>
      </c>
      <c r="E29" s="5">
        <v>2003</v>
      </c>
      <c r="F29" s="16" t="s">
        <v>48</v>
      </c>
      <c r="G29" s="79" t="s">
        <v>24</v>
      </c>
      <c r="H29" s="5">
        <v>8000</v>
      </c>
      <c r="I29" s="8">
        <v>1200</v>
      </c>
      <c r="J29" s="5">
        <v>1679</v>
      </c>
      <c r="K29" s="8">
        <f t="shared" si="1"/>
        <v>84</v>
      </c>
      <c r="L29" s="5">
        <f t="shared" si="2"/>
        <v>250</v>
      </c>
      <c r="M29" s="9"/>
      <c r="O29" s="9">
        <f t="shared" si="0"/>
        <v>1344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</row>
    <row r="30" spans="1:96" s="2" customFormat="1" ht="19.5" customHeight="1" x14ac:dyDescent="0.25">
      <c r="A30" s="6">
        <v>28</v>
      </c>
      <c r="B30" s="7">
        <v>36</v>
      </c>
      <c r="C30" s="81" t="s">
        <v>71</v>
      </c>
      <c r="D30" s="77" t="s">
        <v>39</v>
      </c>
      <c r="E30" s="5">
        <v>2003</v>
      </c>
      <c r="F30" s="16" t="s">
        <v>48</v>
      </c>
      <c r="G30" s="79" t="s">
        <v>24</v>
      </c>
      <c r="H30" s="5">
        <v>8000</v>
      </c>
      <c r="I30" s="8">
        <v>1200</v>
      </c>
      <c r="J30" s="5">
        <v>1679</v>
      </c>
      <c r="K30" s="8">
        <f t="shared" si="1"/>
        <v>84</v>
      </c>
      <c r="L30" s="5">
        <f t="shared" si="2"/>
        <v>250</v>
      </c>
      <c r="M30" s="9"/>
      <c r="O30" s="9">
        <f t="shared" ref="O30:O48" si="3">ROUNDUP(J30*0.8,0)</f>
        <v>1344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</row>
    <row r="31" spans="1:96" s="2" customFormat="1" ht="19.5" customHeight="1" x14ac:dyDescent="0.25">
      <c r="A31" s="6">
        <v>29</v>
      </c>
      <c r="B31" s="7">
        <v>37</v>
      </c>
      <c r="C31" s="81" t="s">
        <v>71</v>
      </c>
      <c r="D31" s="77" t="s">
        <v>39</v>
      </c>
      <c r="E31" s="5">
        <v>2003</v>
      </c>
      <c r="F31" s="16" t="s">
        <v>48</v>
      </c>
      <c r="G31" s="79" t="s">
        <v>24</v>
      </c>
      <c r="H31" s="5">
        <v>8000</v>
      </c>
      <c r="I31" s="8">
        <v>1200</v>
      </c>
      <c r="J31" s="5">
        <v>1679</v>
      </c>
      <c r="K31" s="8">
        <f t="shared" si="1"/>
        <v>84</v>
      </c>
      <c r="L31" s="5">
        <f t="shared" si="2"/>
        <v>250</v>
      </c>
      <c r="M31" s="9"/>
      <c r="O31" s="9">
        <f t="shared" si="3"/>
        <v>1344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</row>
    <row r="32" spans="1:96" s="2" customFormat="1" ht="19.5" customHeight="1" x14ac:dyDescent="0.25">
      <c r="A32" s="6">
        <v>30</v>
      </c>
      <c r="B32" s="7">
        <v>38</v>
      </c>
      <c r="C32" s="81" t="s">
        <v>71</v>
      </c>
      <c r="D32" s="77" t="s">
        <v>38</v>
      </c>
      <c r="E32" s="5">
        <v>2003</v>
      </c>
      <c r="F32" s="16" t="s">
        <v>48</v>
      </c>
      <c r="G32" s="79" t="s">
        <v>24</v>
      </c>
      <c r="H32" s="5">
        <v>8000</v>
      </c>
      <c r="I32" s="8">
        <v>1200</v>
      </c>
      <c r="J32" s="5">
        <v>1679</v>
      </c>
      <c r="K32" s="8">
        <f t="shared" si="1"/>
        <v>84</v>
      </c>
      <c r="L32" s="5">
        <f t="shared" si="2"/>
        <v>250</v>
      </c>
      <c r="M32" s="9"/>
      <c r="O32" s="9">
        <f t="shared" si="3"/>
        <v>1344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</row>
    <row r="33" spans="1:96" s="2" customFormat="1" ht="19.5" customHeight="1" x14ac:dyDescent="0.25">
      <c r="A33" s="6">
        <v>31</v>
      </c>
      <c r="B33" s="7">
        <v>39</v>
      </c>
      <c r="C33" s="81" t="s">
        <v>71</v>
      </c>
      <c r="D33" s="77" t="s">
        <v>39</v>
      </c>
      <c r="E33" s="5">
        <v>2003</v>
      </c>
      <c r="F33" s="16" t="s">
        <v>48</v>
      </c>
      <c r="G33" s="79" t="s">
        <v>24</v>
      </c>
      <c r="H33" s="5">
        <v>8000</v>
      </c>
      <c r="I33" s="8">
        <v>1200</v>
      </c>
      <c r="J33" s="5">
        <v>1679</v>
      </c>
      <c r="K33" s="8">
        <f t="shared" si="1"/>
        <v>84</v>
      </c>
      <c r="L33" s="5">
        <f t="shared" si="2"/>
        <v>250</v>
      </c>
      <c r="M33" s="9"/>
      <c r="O33" s="9">
        <f t="shared" si="3"/>
        <v>1344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</row>
    <row r="34" spans="1:96" s="2" customFormat="1" ht="19.5" customHeight="1" x14ac:dyDescent="0.25">
      <c r="A34" s="6">
        <v>32</v>
      </c>
      <c r="B34" s="7">
        <v>42</v>
      </c>
      <c r="C34" s="81" t="s">
        <v>71</v>
      </c>
      <c r="D34" s="77" t="s">
        <v>15</v>
      </c>
      <c r="E34" s="5">
        <v>2005</v>
      </c>
      <c r="F34" s="16" t="s">
        <v>48</v>
      </c>
      <c r="G34" s="79" t="s">
        <v>24</v>
      </c>
      <c r="H34" s="5">
        <v>20000</v>
      </c>
      <c r="I34" s="8">
        <v>1200</v>
      </c>
      <c r="J34" s="5">
        <v>4196</v>
      </c>
      <c r="K34" s="8">
        <f t="shared" si="1"/>
        <v>210</v>
      </c>
      <c r="L34" s="5">
        <f t="shared" si="2"/>
        <v>250</v>
      </c>
      <c r="M34" s="9"/>
      <c r="O34" s="9">
        <f t="shared" si="3"/>
        <v>3357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</row>
    <row r="35" spans="1:96" s="2" customFormat="1" ht="19.5" customHeight="1" x14ac:dyDescent="0.25">
      <c r="A35" s="6">
        <v>33</v>
      </c>
      <c r="B35" s="7">
        <v>43</v>
      </c>
      <c r="C35" s="81" t="s">
        <v>71</v>
      </c>
      <c r="D35" s="77" t="s">
        <v>15</v>
      </c>
      <c r="E35" s="5">
        <v>2009</v>
      </c>
      <c r="F35" s="16" t="s">
        <v>48</v>
      </c>
      <c r="G35" s="79" t="s">
        <v>24</v>
      </c>
      <c r="H35" s="5">
        <v>25000</v>
      </c>
      <c r="I35" s="8">
        <v>1200</v>
      </c>
      <c r="J35" s="5">
        <v>5244</v>
      </c>
      <c r="K35" s="8">
        <f t="shared" si="1"/>
        <v>263</v>
      </c>
      <c r="L35" s="5">
        <f t="shared" si="2"/>
        <v>250</v>
      </c>
      <c r="M35" s="9"/>
      <c r="O35" s="9">
        <f t="shared" si="3"/>
        <v>4196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</row>
    <row r="36" spans="1:96" s="2" customFormat="1" ht="19.5" customHeight="1" x14ac:dyDescent="0.25">
      <c r="A36" s="6">
        <v>34</v>
      </c>
      <c r="B36" s="7">
        <v>44</v>
      </c>
      <c r="C36" s="81" t="s">
        <v>71</v>
      </c>
      <c r="D36" s="77" t="s">
        <v>16</v>
      </c>
      <c r="E36" s="5">
        <v>2005</v>
      </c>
      <c r="F36" s="16" t="s">
        <v>48</v>
      </c>
      <c r="G36" s="79" t="s">
        <v>24</v>
      </c>
      <c r="H36" s="5">
        <v>20000</v>
      </c>
      <c r="I36" s="8">
        <v>1200</v>
      </c>
      <c r="J36" s="5">
        <v>4196</v>
      </c>
      <c r="K36" s="8">
        <f t="shared" si="1"/>
        <v>210</v>
      </c>
      <c r="L36" s="5">
        <f t="shared" si="2"/>
        <v>250</v>
      </c>
      <c r="M36" s="9"/>
      <c r="O36" s="9">
        <f t="shared" si="3"/>
        <v>3357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</row>
    <row r="37" spans="1:96" s="2" customFormat="1" ht="19.5" customHeight="1" x14ac:dyDescent="0.25">
      <c r="A37" s="6">
        <v>35</v>
      </c>
      <c r="B37" s="7">
        <v>45</v>
      </c>
      <c r="C37" s="81" t="s">
        <v>71</v>
      </c>
      <c r="D37" s="77" t="s">
        <v>17</v>
      </c>
      <c r="E37" s="5">
        <v>2009</v>
      </c>
      <c r="F37" s="16" t="s">
        <v>48</v>
      </c>
      <c r="G37" s="79" t="s">
        <v>24</v>
      </c>
      <c r="H37" s="5">
        <v>25000</v>
      </c>
      <c r="I37" s="8">
        <v>1200</v>
      </c>
      <c r="J37" s="5">
        <v>5244</v>
      </c>
      <c r="K37" s="8">
        <f t="shared" si="1"/>
        <v>263</v>
      </c>
      <c r="L37" s="5">
        <f t="shared" si="2"/>
        <v>250</v>
      </c>
      <c r="M37" s="9"/>
      <c r="O37" s="9">
        <f t="shared" si="3"/>
        <v>4196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</row>
    <row r="38" spans="1:96" s="2" customFormat="1" ht="19.5" customHeight="1" x14ac:dyDescent="0.25">
      <c r="A38" s="6">
        <v>36</v>
      </c>
      <c r="B38" s="7">
        <v>46</v>
      </c>
      <c r="C38" s="81" t="s">
        <v>71</v>
      </c>
      <c r="D38" s="77" t="s">
        <v>40</v>
      </c>
      <c r="E38" s="5">
        <v>2006</v>
      </c>
      <c r="F38" s="16" t="s">
        <v>48</v>
      </c>
      <c r="G38" s="79" t="s">
        <v>24</v>
      </c>
      <c r="H38" s="5">
        <v>15000</v>
      </c>
      <c r="I38" s="8">
        <v>1200</v>
      </c>
      <c r="J38" s="5">
        <v>3147</v>
      </c>
      <c r="K38" s="8">
        <f t="shared" si="1"/>
        <v>158</v>
      </c>
      <c r="L38" s="5">
        <f t="shared" si="2"/>
        <v>250</v>
      </c>
      <c r="M38" s="9"/>
      <c r="O38" s="9">
        <f t="shared" si="3"/>
        <v>2518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</row>
    <row r="39" spans="1:96" s="2" customFormat="1" ht="19.5" customHeight="1" x14ac:dyDescent="0.25">
      <c r="A39" s="6">
        <v>37</v>
      </c>
      <c r="B39" s="7">
        <v>47</v>
      </c>
      <c r="C39" s="81" t="s">
        <v>71</v>
      </c>
      <c r="D39" s="77" t="s">
        <v>18</v>
      </c>
      <c r="E39" s="5">
        <v>2008</v>
      </c>
      <c r="F39" s="16" t="s">
        <v>48</v>
      </c>
      <c r="G39" s="79" t="s">
        <v>24</v>
      </c>
      <c r="H39" s="5">
        <v>25000</v>
      </c>
      <c r="I39" s="8">
        <v>1200</v>
      </c>
      <c r="J39" s="5">
        <v>5244</v>
      </c>
      <c r="K39" s="8">
        <f t="shared" si="1"/>
        <v>263</v>
      </c>
      <c r="L39" s="5">
        <f t="shared" si="2"/>
        <v>250</v>
      </c>
      <c r="M39" s="9"/>
      <c r="O39" s="9">
        <f t="shared" si="3"/>
        <v>4196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</row>
    <row r="40" spans="1:96" s="2" customFormat="1" ht="19.5" customHeight="1" x14ac:dyDescent="0.25">
      <c r="A40" s="6">
        <v>38</v>
      </c>
      <c r="B40" s="7">
        <v>48</v>
      </c>
      <c r="C40" s="81" t="s">
        <v>71</v>
      </c>
      <c r="D40" s="77" t="s">
        <v>18</v>
      </c>
      <c r="E40" s="5">
        <v>2008</v>
      </c>
      <c r="F40" s="16" t="s">
        <v>48</v>
      </c>
      <c r="G40" s="79" t="s">
        <v>24</v>
      </c>
      <c r="H40" s="5">
        <v>25000</v>
      </c>
      <c r="I40" s="8">
        <v>1200</v>
      </c>
      <c r="J40" s="5">
        <v>5244</v>
      </c>
      <c r="K40" s="8">
        <f t="shared" si="1"/>
        <v>263</v>
      </c>
      <c r="L40" s="5">
        <f t="shared" si="2"/>
        <v>250</v>
      </c>
      <c r="M40" s="9"/>
      <c r="O40" s="9">
        <f t="shared" si="3"/>
        <v>4196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</row>
    <row r="41" spans="1:96" s="2" customFormat="1" ht="19.5" customHeight="1" x14ac:dyDescent="0.25">
      <c r="A41" s="6">
        <v>39</v>
      </c>
      <c r="B41" s="7">
        <v>49</v>
      </c>
      <c r="C41" s="81" t="s">
        <v>71</v>
      </c>
      <c r="D41" s="77" t="s">
        <v>41</v>
      </c>
      <c r="E41" s="5">
        <v>2005</v>
      </c>
      <c r="F41" s="16" t="s">
        <v>48</v>
      </c>
      <c r="G41" s="79" t="s">
        <v>24</v>
      </c>
      <c r="H41" s="5">
        <v>15000</v>
      </c>
      <c r="I41" s="8">
        <v>1200</v>
      </c>
      <c r="J41" s="5">
        <v>3147</v>
      </c>
      <c r="K41" s="8">
        <f t="shared" si="1"/>
        <v>158</v>
      </c>
      <c r="L41" s="5">
        <f t="shared" si="2"/>
        <v>250</v>
      </c>
      <c r="M41" s="9"/>
      <c r="O41" s="9">
        <f t="shared" si="3"/>
        <v>2518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</row>
    <row r="42" spans="1:96" s="2" customFormat="1" ht="19.5" customHeight="1" x14ac:dyDescent="0.25">
      <c r="A42" s="6">
        <v>40</v>
      </c>
      <c r="B42" s="7">
        <v>52</v>
      </c>
      <c r="C42" s="81" t="s">
        <v>71</v>
      </c>
      <c r="D42" s="77" t="s">
        <v>19</v>
      </c>
      <c r="E42" s="5">
        <v>2015</v>
      </c>
      <c r="F42" s="16" t="s">
        <v>48</v>
      </c>
      <c r="G42" s="79" t="s">
        <v>24</v>
      </c>
      <c r="H42" s="5">
        <v>10000</v>
      </c>
      <c r="I42" s="8">
        <v>1200</v>
      </c>
      <c r="J42" s="5">
        <v>2098</v>
      </c>
      <c r="K42" s="8">
        <f t="shared" si="1"/>
        <v>105</v>
      </c>
      <c r="L42" s="5">
        <f t="shared" si="2"/>
        <v>250</v>
      </c>
      <c r="M42" s="9"/>
      <c r="O42" s="9">
        <f t="shared" si="3"/>
        <v>1679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</row>
    <row r="43" spans="1:96" s="2" customFormat="1" ht="19.5" customHeight="1" x14ac:dyDescent="0.25">
      <c r="A43" s="6">
        <v>41</v>
      </c>
      <c r="B43" s="7">
        <v>53</v>
      </c>
      <c r="C43" s="81" t="s">
        <v>71</v>
      </c>
      <c r="D43" s="77" t="s">
        <v>20</v>
      </c>
      <c r="E43" s="5">
        <v>2015</v>
      </c>
      <c r="F43" s="16" t="s">
        <v>48</v>
      </c>
      <c r="G43" s="79" t="s">
        <v>24</v>
      </c>
      <c r="H43" s="5">
        <v>10000</v>
      </c>
      <c r="I43" s="8">
        <v>1200</v>
      </c>
      <c r="J43" s="5">
        <v>2098</v>
      </c>
      <c r="K43" s="8">
        <f t="shared" si="1"/>
        <v>105</v>
      </c>
      <c r="L43" s="5">
        <f t="shared" si="2"/>
        <v>250</v>
      </c>
      <c r="M43" s="9"/>
      <c r="O43" s="9">
        <f t="shared" si="3"/>
        <v>1679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</row>
    <row r="44" spans="1:96" s="2" customFormat="1" ht="19.5" customHeight="1" x14ac:dyDescent="0.25">
      <c r="A44" s="6">
        <v>42</v>
      </c>
      <c r="B44" s="7">
        <v>54</v>
      </c>
      <c r="C44" s="81" t="s">
        <v>71</v>
      </c>
      <c r="D44" s="77" t="s">
        <v>20</v>
      </c>
      <c r="E44" s="5">
        <v>2015</v>
      </c>
      <c r="F44" s="16" t="s">
        <v>48</v>
      </c>
      <c r="G44" s="79" t="s">
        <v>24</v>
      </c>
      <c r="H44" s="5">
        <v>10000</v>
      </c>
      <c r="I44" s="8">
        <v>1200</v>
      </c>
      <c r="J44" s="5">
        <v>2098</v>
      </c>
      <c r="K44" s="8">
        <f t="shared" si="1"/>
        <v>105</v>
      </c>
      <c r="L44" s="5">
        <f t="shared" si="2"/>
        <v>250</v>
      </c>
      <c r="M44" s="9"/>
      <c r="O44" s="9">
        <f t="shared" si="3"/>
        <v>1679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</row>
    <row r="45" spans="1:96" s="2" customFormat="1" ht="19.5" customHeight="1" x14ac:dyDescent="0.25">
      <c r="A45" s="6">
        <v>43</v>
      </c>
      <c r="B45" s="7">
        <v>55</v>
      </c>
      <c r="C45" s="81" t="s">
        <v>71</v>
      </c>
      <c r="D45" s="77" t="s">
        <v>19</v>
      </c>
      <c r="E45" s="5">
        <v>2015</v>
      </c>
      <c r="F45" s="16" t="s">
        <v>48</v>
      </c>
      <c r="G45" s="79" t="s">
        <v>24</v>
      </c>
      <c r="H45" s="5">
        <v>10000</v>
      </c>
      <c r="I45" s="8">
        <v>1200</v>
      </c>
      <c r="J45" s="5">
        <v>2098</v>
      </c>
      <c r="K45" s="8">
        <f t="shared" si="1"/>
        <v>105</v>
      </c>
      <c r="L45" s="5">
        <f t="shared" si="2"/>
        <v>250</v>
      </c>
      <c r="M45" s="9"/>
      <c r="O45" s="9">
        <f t="shared" si="3"/>
        <v>1679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</row>
    <row r="46" spans="1:96" s="2" customFormat="1" ht="19.5" customHeight="1" x14ac:dyDescent="0.25">
      <c r="A46" s="6">
        <v>44</v>
      </c>
      <c r="B46" s="7">
        <v>58</v>
      </c>
      <c r="C46" s="81" t="s">
        <v>71</v>
      </c>
      <c r="D46" s="77" t="s">
        <v>20</v>
      </c>
      <c r="E46" s="5">
        <v>2005</v>
      </c>
      <c r="F46" s="16" t="s">
        <v>48</v>
      </c>
      <c r="G46" s="79" t="s">
        <v>24</v>
      </c>
      <c r="H46" s="5">
        <v>10000</v>
      </c>
      <c r="I46" s="8">
        <v>1200</v>
      </c>
      <c r="J46" s="5">
        <v>2098</v>
      </c>
      <c r="K46" s="8">
        <f t="shared" si="1"/>
        <v>105</v>
      </c>
      <c r="L46" s="5">
        <f t="shared" si="2"/>
        <v>250</v>
      </c>
      <c r="M46" s="9"/>
      <c r="O46" s="9">
        <f t="shared" si="3"/>
        <v>1679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</row>
    <row r="47" spans="1:96" s="2" customFormat="1" ht="19.5" customHeight="1" x14ac:dyDescent="0.25">
      <c r="A47" s="6">
        <v>45</v>
      </c>
      <c r="B47" s="7">
        <v>59</v>
      </c>
      <c r="C47" s="81" t="s">
        <v>71</v>
      </c>
      <c r="D47" s="77" t="s">
        <v>20</v>
      </c>
      <c r="E47" s="5">
        <v>2009</v>
      </c>
      <c r="F47" s="16" t="s">
        <v>48</v>
      </c>
      <c r="G47" s="79" t="s">
        <v>24</v>
      </c>
      <c r="H47" s="5">
        <v>10000</v>
      </c>
      <c r="I47" s="8">
        <v>1200</v>
      </c>
      <c r="J47" s="5">
        <v>2098</v>
      </c>
      <c r="K47" s="8">
        <f t="shared" si="1"/>
        <v>105</v>
      </c>
      <c r="L47" s="5">
        <f t="shared" si="2"/>
        <v>250</v>
      </c>
      <c r="M47" s="9"/>
      <c r="O47" s="9">
        <f t="shared" si="3"/>
        <v>1679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</row>
    <row r="48" spans="1:96" s="2" customFormat="1" ht="19.5" customHeight="1" x14ac:dyDescent="0.25">
      <c r="A48" s="6">
        <v>46</v>
      </c>
      <c r="B48" s="7">
        <v>60</v>
      </c>
      <c r="C48" s="81" t="s">
        <v>71</v>
      </c>
      <c r="D48" s="77" t="s">
        <v>20</v>
      </c>
      <c r="E48" s="5">
        <v>2005</v>
      </c>
      <c r="F48" s="16" t="s">
        <v>48</v>
      </c>
      <c r="G48" s="79" t="s">
        <v>24</v>
      </c>
      <c r="H48" s="5">
        <v>10000</v>
      </c>
      <c r="I48" s="8">
        <v>1200</v>
      </c>
      <c r="J48" s="5">
        <v>2098</v>
      </c>
      <c r="K48" s="8">
        <f t="shared" si="1"/>
        <v>105</v>
      </c>
      <c r="L48" s="5">
        <f t="shared" si="2"/>
        <v>250</v>
      </c>
      <c r="M48" s="9"/>
      <c r="O48" s="9">
        <f t="shared" si="3"/>
        <v>1679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</row>
    <row r="49" spans="1:96" s="2" customFormat="1" ht="19.5" customHeight="1" x14ac:dyDescent="0.25">
      <c r="A49" s="6">
        <v>47</v>
      </c>
      <c r="B49" s="7">
        <v>68</v>
      </c>
      <c r="C49" s="81" t="s">
        <v>71</v>
      </c>
      <c r="D49" s="77" t="s">
        <v>21</v>
      </c>
      <c r="E49" s="5">
        <v>2015</v>
      </c>
      <c r="F49" s="16" t="s">
        <v>48</v>
      </c>
      <c r="G49" s="79" t="s">
        <v>44</v>
      </c>
      <c r="H49" s="5">
        <v>10000</v>
      </c>
      <c r="I49" s="8">
        <v>1200</v>
      </c>
      <c r="J49" s="5">
        <v>2098</v>
      </c>
      <c r="K49" s="8">
        <f t="shared" ref="K49:K55" si="4">ROUNDUP(J49*0.05,0)</f>
        <v>105</v>
      </c>
      <c r="L49" s="5">
        <f t="shared" si="2"/>
        <v>250</v>
      </c>
      <c r="M49" s="9"/>
      <c r="O49" s="9">
        <f t="shared" ref="O49:O55" si="5">ROUNDUP(J49*0.8,0)</f>
        <v>1679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</row>
    <row r="50" spans="1:96" s="2" customFormat="1" ht="19.5" customHeight="1" x14ac:dyDescent="0.25">
      <c r="A50" s="6">
        <v>48</v>
      </c>
      <c r="B50" s="7">
        <v>69</v>
      </c>
      <c r="C50" s="81" t="s">
        <v>71</v>
      </c>
      <c r="D50" s="77" t="s">
        <v>42</v>
      </c>
      <c r="E50" s="5">
        <v>2009</v>
      </c>
      <c r="F50" s="16" t="s">
        <v>48</v>
      </c>
      <c r="G50" s="79" t="s">
        <v>24</v>
      </c>
      <c r="H50" s="5">
        <v>45000</v>
      </c>
      <c r="I50" s="8">
        <v>1200</v>
      </c>
      <c r="J50" s="5">
        <v>9438</v>
      </c>
      <c r="K50" s="8">
        <f t="shared" si="4"/>
        <v>472</v>
      </c>
      <c r="L50" s="5">
        <f t="shared" ref="L50:L55" si="6">IF(J50&lt;=10000,250,IF(J50&lt;=20000,300,IF(J50&lt;=30000,350,IF(J50&lt;=40000,400,IF(J50&lt;50000,450,IF(J50=50000,500,IF(J50&lt;=60000,600,IF(J50&lt;=70000,700,IF(J50&lt;=80000,800,IF(J50&lt;=90000,900,IF(J50&lt;=100000,1000,IF(J50&lt;=120000,1200,IF(J50&lt;=140000,1400,IF(J50&lt;=160000,1600,IF(J50&lt;=180000,1800,IF(J50&lt;=200000,2000,IF(J50&lt;=220000,2200,IF(J50&lt;=240000,2400,IF(J50&lt;=260000,2600,IF(J50&lt;=280000,2800,IF(J50&lt;=300000,3000,IF(J50&lt;=320000,3200,IF(J50&lt;=340000,3400,IF(J50&lt;=360000,3600,IF(J50&lt;=380000,3800,IF(J50&lt;=400000,4000,IF(J50&lt;=420000,4200,IF(J50&lt;=440000,4400,IF(J50&lt;=460000,4600,IF(J50&lt;=480000,4800,IF(J50&lt;=500000,5000,IF(J50&lt;=600000,5200,IF(J50&lt;=700000,5400,IF(J50&lt;=800000,5600,IF(J50&lt;=900000,5800,6000)))))))))))))))))))))))))))))))))))</f>
        <v>250</v>
      </c>
      <c r="M50" s="9"/>
      <c r="O50" s="9">
        <f t="shared" si="5"/>
        <v>7551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</row>
    <row r="51" spans="1:96" s="2" customFormat="1" ht="19.5" customHeight="1" x14ac:dyDescent="0.25">
      <c r="A51" s="6">
        <v>49</v>
      </c>
      <c r="B51" s="7">
        <v>70</v>
      </c>
      <c r="C51" s="81" t="s">
        <v>71</v>
      </c>
      <c r="D51" s="77" t="s">
        <v>43</v>
      </c>
      <c r="E51" s="5">
        <v>2003</v>
      </c>
      <c r="F51" s="16" t="s">
        <v>48</v>
      </c>
      <c r="G51" s="79" t="s">
        <v>24</v>
      </c>
      <c r="H51" s="5">
        <v>20000</v>
      </c>
      <c r="I51" s="8">
        <v>1200</v>
      </c>
      <c r="J51" s="5">
        <v>4196</v>
      </c>
      <c r="K51" s="8">
        <f t="shared" si="4"/>
        <v>210</v>
      </c>
      <c r="L51" s="5">
        <f t="shared" si="6"/>
        <v>250</v>
      </c>
      <c r="M51" s="9"/>
      <c r="O51" s="9">
        <f t="shared" si="5"/>
        <v>3357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</row>
    <row r="52" spans="1:96" s="2" customFormat="1" ht="19.5" customHeight="1" x14ac:dyDescent="0.25">
      <c r="A52" s="6">
        <v>50</v>
      </c>
      <c r="B52" s="7">
        <v>71</v>
      </c>
      <c r="C52" s="81" t="s">
        <v>71</v>
      </c>
      <c r="D52" s="77" t="s">
        <v>22</v>
      </c>
      <c r="E52" s="5">
        <v>1999</v>
      </c>
      <c r="F52" s="16" t="s">
        <v>48</v>
      </c>
      <c r="G52" s="79" t="s">
        <v>24</v>
      </c>
      <c r="H52" s="5">
        <v>30000</v>
      </c>
      <c r="I52" s="8">
        <v>1200</v>
      </c>
      <c r="J52" s="5">
        <v>6292</v>
      </c>
      <c r="K52" s="8">
        <f t="shared" si="4"/>
        <v>315</v>
      </c>
      <c r="L52" s="5">
        <f t="shared" si="6"/>
        <v>250</v>
      </c>
      <c r="M52" s="9"/>
      <c r="O52" s="9">
        <f t="shared" si="5"/>
        <v>5034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</row>
    <row r="53" spans="1:96" s="2" customFormat="1" ht="19.5" customHeight="1" x14ac:dyDescent="0.25">
      <c r="A53" s="6">
        <v>51</v>
      </c>
      <c r="B53" s="7">
        <v>73</v>
      </c>
      <c r="C53" s="81" t="s">
        <v>71</v>
      </c>
      <c r="D53" s="77" t="s">
        <v>23</v>
      </c>
      <c r="E53" s="5">
        <v>2003</v>
      </c>
      <c r="F53" s="16" t="s">
        <v>48</v>
      </c>
      <c r="G53" s="79" t="s">
        <v>24</v>
      </c>
      <c r="H53" s="5">
        <v>3000</v>
      </c>
      <c r="I53" s="8">
        <v>1200</v>
      </c>
      <c r="J53" s="5">
        <v>631</v>
      </c>
      <c r="K53" s="8">
        <f t="shared" si="4"/>
        <v>32</v>
      </c>
      <c r="L53" s="5">
        <f t="shared" si="6"/>
        <v>250</v>
      </c>
      <c r="M53" s="9"/>
      <c r="O53" s="9">
        <f t="shared" si="5"/>
        <v>505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</row>
    <row r="54" spans="1:96" s="2" customFormat="1" ht="19.5" customHeight="1" x14ac:dyDescent="0.25">
      <c r="A54" s="6">
        <v>52</v>
      </c>
      <c r="B54" s="7">
        <v>74</v>
      </c>
      <c r="C54" s="81" t="s">
        <v>71</v>
      </c>
      <c r="D54" s="77" t="s">
        <v>23</v>
      </c>
      <c r="E54" s="5">
        <v>2003</v>
      </c>
      <c r="F54" s="16" t="s">
        <v>48</v>
      </c>
      <c r="G54" s="79" t="s">
        <v>24</v>
      </c>
      <c r="H54" s="5">
        <v>3000</v>
      </c>
      <c r="I54" s="8">
        <v>1200</v>
      </c>
      <c r="J54" s="5">
        <v>631</v>
      </c>
      <c r="K54" s="8">
        <f t="shared" si="4"/>
        <v>32</v>
      </c>
      <c r="L54" s="5">
        <f t="shared" si="6"/>
        <v>250</v>
      </c>
      <c r="M54" s="9"/>
      <c r="O54" s="9">
        <f t="shared" si="5"/>
        <v>505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</row>
    <row r="55" spans="1:96" s="2" customFormat="1" ht="19.5" customHeight="1" x14ac:dyDescent="0.25">
      <c r="A55" s="6">
        <v>53</v>
      </c>
      <c r="B55" s="7">
        <v>75</v>
      </c>
      <c r="C55" s="81" t="s">
        <v>71</v>
      </c>
      <c r="D55" s="77" t="s">
        <v>23</v>
      </c>
      <c r="E55" s="5">
        <v>2003</v>
      </c>
      <c r="F55" s="16" t="s">
        <v>48</v>
      </c>
      <c r="G55" s="79" t="s">
        <v>24</v>
      </c>
      <c r="H55" s="5">
        <v>3000</v>
      </c>
      <c r="I55" s="8">
        <v>1200</v>
      </c>
      <c r="J55" s="5">
        <v>631</v>
      </c>
      <c r="K55" s="8">
        <f t="shared" si="4"/>
        <v>32</v>
      </c>
      <c r="L55" s="5">
        <f t="shared" si="6"/>
        <v>250</v>
      </c>
      <c r="M55" s="9"/>
      <c r="O55" s="9">
        <f t="shared" si="5"/>
        <v>505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</row>
    <row r="56" spans="1:96" s="2" customFormat="1" ht="12" customHeight="1" x14ac:dyDescent="0.25">
      <c r="A56" s="4"/>
      <c r="B56" s="4"/>
      <c r="C56" s="4"/>
      <c r="D56" s="76"/>
      <c r="E56" s="4"/>
      <c r="F56" s="10"/>
      <c r="G56" s="78"/>
      <c r="H56" s="4"/>
      <c r="I56" s="4"/>
      <c r="J56" s="4"/>
      <c r="K56" s="15"/>
      <c r="L56" s="15"/>
      <c r="M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</row>
    <row r="57" spans="1:96" s="2" customFormat="1" ht="12" customHeight="1" x14ac:dyDescent="0.25">
      <c r="A57" s="4"/>
      <c r="B57" s="4"/>
      <c r="C57" s="4"/>
      <c r="D57" s="76"/>
      <c r="E57" s="4"/>
      <c r="F57" s="10"/>
      <c r="G57" s="78"/>
      <c r="H57" s="4"/>
      <c r="I57" s="4"/>
      <c r="J57" s="4"/>
      <c r="K57" s="15"/>
      <c r="L57" s="15"/>
      <c r="M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</row>
    <row r="58" spans="1:96" s="2" customFormat="1" ht="12" customHeight="1" x14ac:dyDescent="0.25">
      <c r="A58" s="4"/>
      <c r="B58" s="4"/>
      <c r="C58" s="4"/>
      <c r="D58" s="76"/>
      <c r="E58" s="4"/>
      <c r="F58" s="10"/>
      <c r="G58" s="78"/>
      <c r="H58" s="4"/>
      <c r="I58" s="4"/>
      <c r="J58" s="4"/>
      <c r="K58" s="15"/>
      <c r="L58" s="15"/>
      <c r="M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</row>
    <row r="59" spans="1:96" s="2" customFormat="1" ht="12" customHeight="1" x14ac:dyDescent="0.25">
      <c r="A59" s="4"/>
      <c r="B59" s="4"/>
      <c r="C59" s="4"/>
      <c r="D59" s="76"/>
      <c r="E59" s="4"/>
      <c r="F59" s="10"/>
      <c r="G59" s="78"/>
      <c r="H59" s="4"/>
      <c r="I59" s="4"/>
      <c r="J59" s="4"/>
      <c r="K59" s="15"/>
      <c r="L59" s="15"/>
      <c r="M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</row>
    <row r="60" spans="1:96" s="2" customFormat="1" ht="12" customHeight="1" x14ac:dyDescent="0.25">
      <c r="A60" s="4"/>
      <c r="B60" s="4"/>
      <c r="C60" s="4"/>
      <c r="D60" s="76"/>
      <c r="E60" s="4"/>
      <c r="F60" s="10"/>
      <c r="G60" s="78"/>
      <c r="H60" s="4"/>
      <c r="I60" s="4"/>
      <c r="J60" s="4"/>
      <c r="K60" s="15"/>
      <c r="L60" s="15"/>
      <c r="M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</row>
    <row r="61" spans="1:96" s="2" customFormat="1" ht="12" customHeight="1" x14ac:dyDescent="0.25">
      <c r="A61" s="4"/>
      <c r="B61" s="4"/>
      <c r="C61" s="4"/>
      <c r="D61" s="76"/>
      <c r="E61" s="4"/>
      <c r="F61" s="10"/>
      <c r="G61" s="78"/>
      <c r="H61" s="4"/>
      <c r="I61" s="4"/>
      <c r="J61" s="4"/>
      <c r="K61" s="15"/>
      <c r="L61" s="15"/>
      <c r="M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</row>
    <row r="62" spans="1:96" s="2" customFormat="1" ht="12" customHeight="1" x14ac:dyDescent="0.25">
      <c r="A62" s="4"/>
      <c r="B62" s="4"/>
      <c r="C62" s="4"/>
      <c r="D62" s="76"/>
      <c r="E62" s="4"/>
      <c r="F62" s="10"/>
      <c r="G62" s="78"/>
      <c r="H62" s="4"/>
      <c r="I62" s="4"/>
      <c r="J62" s="4"/>
      <c r="K62" s="15"/>
      <c r="L62" s="15"/>
      <c r="M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</row>
    <row r="63" spans="1:96" s="2" customFormat="1" ht="12" customHeight="1" x14ac:dyDescent="0.25">
      <c r="A63" s="4"/>
      <c r="B63" s="4"/>
      <c r="C63" s="4"/>
      <c r="D63" s="76"/>
      <c r="E63" s="4"/>
      <c r="F63" s="10"/>
      <c r="G63" s="78"/>
      <c r="H63" s="4"/>
      <c r="I63" s="4"/>
      <c r="J63" s="4"/>
      <c r="K63" s="15"/>
      <c r="L63" s="15"/>
      <c r="M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</row>
    <row r="64" spans="1:96" s="2" customFormat="1" ht="12" customHeight="1" x14ac:dyDescent="0.25">
      <c r="A64" s="4"/>
      <c r="B64" s="4"/>
      <c r="C64" s="4"/>
      <c r="D64" s="76"/>
      <c r="E64" s="4"/>
      <c r="F64" s="10"/>
      <c r="G64" s="78"/>
      <c r="H64" s="4"/>
      <c r="I64" s="4"/>
      <c r="J64" s="4"/>
      <c r="K64" s="15"/>
      <c r="L64" s="15"/>
      <c r="M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</row>
    <row r="65" spans="1:95" s="2" customFormat="1" ht="12" customHeight="1" x14ac:dyDescent="0.25">
      <c r="A65" s="4"/>
      <c r="B65" s="4"/>
      <c r="C65" s="4"/>
      <c r="D65" s="76"/>
      <c r="E65" s="4"/>
      <c r="F65" s="10"/>
      <c r="G65" s="78"/>
      <c r="H65" s="4"/>
      <c r="I65" s="4"/>
      <c r="J65" s="4"/>
      <c r="K65" s="15"/>
      <c r="L65" s="15"/>
      <c r="M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</row>
    <row r="66" spans="1:95" s="2" customFormat="1" ht="12" customHeight="1" x14ac:dyDescent="0.25">
      <c r="A66" s="4"/>
      <c r="B66" s="4"/>
      <c r="C66" s="4"/>
      <c r="D66" s="76"/>
      <c r="E66" s="4"/>
      <c r="F66" s="10"/>
      <c r="G66" s="78"/>
      <c r="H66" s="4"/>
      <c r="I66" s="4"/>
      <c r="J66" s="4"/>
      <c r="K66" s="15"/>
      <c r="L66" s="15"/>
      <c r="M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</row>
    <row r="67" spans="1:95" s="2" customFormat="1" ht="12" customHeight="1" x14ac:dyDescent="0.25">
      <c r="A67" s="4"/>
      <c r="B67" s="4"/>
      <c r="C67" s="4"/>
      <c r="D67" s="76"/>
      <c r="E67" s="4"/>
      <c r="F67" s="10"/>
      <c r="G67" s="78"/>
      <c r="H67" s="4"/>
      <c r="I67" s="4"/>
      <c r="J67" s="4"/>
      <c r="K67" s="15"/>
      <c r="L67" s="15"/>
      <c r="M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</row>
    <row r="68" spans="1:95" s="2" customFormat="1" ht="12" customHeight="1" x14ac:dyDescent="0.25">
      <c r="A68" s="4"/>
      <c r="B68" s="4"/>
      <c r="C68" s="4"/>
      <c r="D68" s="76"/>
      <c r="E68" s="4"/>
      <c r="F68" s="10"/>
      <c r="G68" s="78"/>
      <c r="H68" s="4"/>
      <c r="I68" s="4"/>
      <c r="J68" s="4"/>
      <c r="K68" s="15"/>
      <c r="L68" s="15"/>
      <c r="M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</row>
    <row r="69" spans="1:95" s="2" customFormat="1" ht="12" customHeight="1" x14ac:dyDescent="0.25">
      <c r="A69" s="4"/>
      <c r="B69" s="4"/>
      <c r="C69" s="4"/>
      <c r="D69" s="76"/>
      <c r="E69" s="4"/>
      <c r="F69" s="10"/>
      <c r="G69" s="78"/>
      <c r="H69" s="4"/>
      <c r="I69" s="4"/>
      <c r="J69" s="4"/>
      <c r="K69" s="15"/>
      <c r="L69" s="15"/>
      <c r="M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</row>
    <row r="70" spans="1:95" s="2" customFormat="1" ht="12" customHeight="1" x14ac:dyDescent="0.25">
      <c r="A70" s="4"/>
      <c r="B70" s="4"/>
      <c r="C70" s="4"/>
      <c r="D70" s="76"/>
      <c r="E70" s="4"/>
      <c r="F70" s="10"/>
      <c r="G70" s="78"/>
      <c r="H70" s="4"/>
      <c r="I70" s="4"/>
      <c r="J70" s="4"/>
      <c r="K70" s="15"/>
      <c r="L70" s="15"/>
      <c r="M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</row>
    <row r="71" spans="1:95" s="2" customFormat="1" ht="12" customHeight="1" x14ac:dyDescent="0.25">
      <c r="A71" s="4"/>
      <c r="B71" s="4"/>
      <c r="C71" s="4"/>
      <c r="D71" s="76"/>
      <c r="E71" s="4"/>
      <c r="F71" s="10"/>
      <c r="G71" s="78"/>
      <c r="H71" s="4"/>
      <c r="I71" s="4"/>
      <c r="J71" s="4"/>
      <c r="K71" s="15"/>
      <c r="L71" s="15"/>
      <c r="M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</row>
    <row r="72" spans="1:95" s="2" customFormat="1" ht="12" customHeight="1" x14ac:dyDescent="0.25">
      <c r="A72" s="4"/>
      <c r="B72" s="4"/>
      <c r="C72" s="4"/>
      <c r="D72" s="76"/>
      <c r="E72" s="4"/>
      <c r="F72" s="10"/>
      <c r="G72" s="78"/>
      <c r="H72" s="4"/>
      <c r="I72" s="4"/>
      <c r="J72" s="4"/>
      <c r="K72" s="15"/>
      <c r="L72" s="15"/>
      <c r="M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</row>
    <row r="73" spans="1:95" s="2" customFormat="1" ht="12" customHeight="1" x14ac:dyDescent="0.25">
      <c r="A73" s="4"/>
      <c r="B73" s="4"/>
      <c r="C73" s="4"/>
      <c r="D73" s="76"/>
      <c r="E73" s="4"/>
      <c r="F73" s="10"/>
      <c r="G73" s="78"/>
      <c r="H73" s="4"/>
      <c r="I73" s="4"/>
      <c r="J73" s="4"/>
      <c r="K73" s="15"/>
      <c r="L73" s="15"/>
      <c r="M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</row>
    <row r="74" spans="1:95" s="2" customFormat="1" ht="12" customHeight="1" x14ac:dyDescent="0.25">
      <c r="A74" s="4"/>
      <c r="B74" s="4"/>
      <c r="C74" s="4"/>
      <c r="D74" s="76"/>
      <c r="E74" s="4"/>
      <c r="F74" s="10"/>
      <c r="G74" s="78"/>
      <c r="H74" s="4"/>
      <c r="I74" s="4"/>
      <c r="J74" s="4"/>
      <c r="K74" s="15"/>
      <c r="L74" s="15"/>
      <c r="M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</row>
    <row r="75" spans="1:95" s="2" customFormat="1" ht="12" customHeight="1" x14ac:dyDescent="0.25">
      <c r="A75" s="4"/>
      <c r="B75" s="4"/>
      <c r="C75" s="4"/>
      <c r="D75" s="76"/>
      <c r="E75" s="4"/>
      <c r="F75" s="10"/>
      <c r="G75" s="78"/>
      <c r="H75" s="4"/>
      <c r="I75" s="4"/>
      <c r="J75" s="4"/>
      <c r="K75" s="15"/>
      <c r="L75" s="15"/>
      <c r="M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</row>
    <row r="76" spans="1:95" s="2" customFormat="1" ht="12" customHeight="1" x14ac:dyDescent="0.25">
      <c r="A76" s="4"/>
      <c r="B76" s="4"/>
      <c r="C76" s="4"/>
      <c r="D76" s="76"/>
      <c r="E76" s="4"/>
      <c r="F76" s="10"/>
      <c r="G76" s="78"/>
      <c r="H76" s="4"/>
      <c r="I76" s="4"/>
      <c r="J76" s="4"/>
      <c r="K76" s="15"/>
      <c r="L76" s="15"/>
      <c r="M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</row>
    <row r="77" spans="1:95" s="2" customFormat="1" ht="12" customHeight="1" x14ac:dyDescent="0.25">
      <c r="A77" s="4"/>
      <c r="B77" s="4"/>
      <c r="C77" s="4"/>
      <c r="D77" s="76"/>
      <c r="E77" s="4"/>
      <c r="F77" s="10"/>
      <c r="G77" s="78"/>
      <c r="H77" s="4"/>
      <c r="I77" s="4"/>
      <c r="J77" s="4"/>
      <c r="K77" s="15"/>
      <c r="L77" s="15"/>
      <c r="M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</row>
    <row r="78" spans="1:95" s="2" customFormat="1" ht="12" customHeight="1" x14ac:dyDescent="0.25">
      <c r="A78" s="4"/>
      <c r="B78" s="4"/>
      <c r="C78" s="4"/>
      <c r="D78" s="76"/>
      <c r="E78" s="4"/>
      <c r="F78" s="10"/>
      <c r="G78" s="78"/>
      <c r="H78" s="4"/>
      <c r="I78" s="4"/>
      <c r="J78" s="4"/>
      <c r="K78" s="15"/>
      <c r="L78" s="15"/>
      <c r="M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</row>
    <row r="79" spans="1:95" s="2" customFormat="1" ht="12" customHeight="1" x14ac:dyDescent="0.25">
      <c r="A79" s="4"/>
      <c r="B79" s="4"/>
      <c r="C79" s="4"/>
      <c r="D79" s="76"/>
      <c r="E79" s="4"/>
      <c r="F79" s="10"/>
      <c r="G79" s="78"/>
      <c r="H79" s="4"/>
      <c r="I79" s="4"/>
      <c r="J79" s="4"/>
      <c r="K79" s="15"/>
      <c r="L79" s="15"/>
      <c r="M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</row>
    <row r="80" spans="1:95" s="2" customFormat="1" ht="12" customHeight="1" x14ac:dyDescent="0.25">
      <c r="A80" s="4"/>
      <c r="B80" s="4"/>
      <c r="C80" s="4"/>
      <c r="D80" s="76"/>
      <c r="E80" s="4"/>
      <c r="F80" s="10"/>
      <c r="G80" s="78"/>
      <c r="H80" s="4"/>
      <c r="I80" s="4"/>
      <c r="J80" s="4"/>
      <c r="K80" s="15"/>
      <c r="L80" s="15"/>
      <c r="M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</row>
    <row r="81" spans="1:95" s="2" customFormat="1" ht="12" customHeight="1" x14ac:dyDescent="0.25">
      <c r="A81" s="4"/>
      <c r="B81" s="4"/>
      <c r="C81" s="4"/>
      <c r="D81" s="76"/>
      <c r="E81" s="4"/>
      <c r="F81" s="10"/>
      <c r="G81" s="78"/>
      <c r="H81" s="4"/>
      <c r="I81" s="4"/>
      <c r="J81" s="4"/>
      <c r="K81" s="15"/>
      <c r="L81" s="15"/>
      <c r="M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</row>
    <row r="82" spans="1:95" s="2" customFormat="1" ht="12" customHeight="1" x14ac:dyDescent="0.25">
      <c r="A82" s="4"/>
      <c r="B82" s="4"/>
      <c r="C82" s="4"/>
      <c r="D82" s="76"/>
      <c r="E82" s="4"/>
      <c r="F82" s="10"/>
      <c r="G82" s="78"/>
      <c r="H82" s="4"/>
      <c r="I82" s="4"/>
      <c r="J82" s="4"/>
      <c r="K82" s="15"/>
      <c r="L82" s="15"/>
      <c r="M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</row>
    <row r="83" spans="1:95" s="2" customFormat="1" ht="12" customHeight="1" x14ac:dyDescent="0.25">
      <c r="A83" s="4"/>
      <c r="B83" s="4"/>
      <c r="C83" s="4"/>
      <c r="D83" s="76"/>
      <c r="E83" s="4"/>
      <c r="F83" s="10"/>
      <c r="G83" s="78"/>
      <c r="H83" s="4"/>
      <c r="I83" s="4"/>
      <c r="J83" s="4"/>
      <c r="K83" s="15"/>
      <c r="L83" s="15"/>
      <c r="M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</row>
    <row r="84" spans="1:95" s="2" customFormat="1" ht="12" customHeight="1" x14ac:dyDescent="0.25">
      <c r="A84" s="4"/>
      <c r="B84" s="4"/>
      <c r="C84" s="4"/>
      <c r="D84" s="76"/>
      <c r="E84" s="4"/>
      <c r="F84" s="10"/>
      <c r="G84" s="78"/>
      <c r="H84" s="4"/>
      <c r="I84" s="4"/>
      <c r="J84" s="4"/>
      <c r="K84" s="15"/>
      <c r="L84" s="15"/>
      <c r="M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</row>
    <row r="85" spans="1:95" s="2" customFormat="1" ht="12" customHeight="1" x14ac:dyDescent="0.25">
      <c r="A85" s="4"/>
      <c r="B85" s="4"/>
      <c r="C85" s="4"/>
      <c r="D85" s="76"/>
      <c r="E85" s="4"/>
      <c r="F85" s="10"/>
      <c r="G85" s="78"/>
      <c r="H85" s="4"/>
      <c r="I85" s="4"/>
      <c r="J85" s="4"/>
      <c r="K85" s="15"/>
      <c r="L85" s="15"/>
      <c r="M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</row>
    <row r="86" spans="1:95" s="2" customFormat="1" ht="12" customHeight="1" x14ac:dyDescent="0.25">
      <c r="A86" s="4"/>
      <c r="B86" s="4"/>
      <c r="C86" s="4"/>
      <c r="D86" s="76"/>
      <c r="E86" s="4"/>
      <c r="F86" s="10"/>
      <c r="G86" s="78"/>
      <c r="H86" s="4"/>
      <c r="I86" s="4"/>
      <c r="J86" s="4"/>
      <c r="K86" s="15"/>
      <c r="L86" s="15"/>
      <c r="M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</row>
    <row r="87" spans="1:95" s="2" customFormat="1" ht="12" customHeight="1" x14ac:dyDescent="0.25">
      <c r="A87" s="4"/>
      <c r="B87" s="4"/>
      <c r="C87" s="4"/>
      <c r="D87" s="76"/>
      <c r="E87" s="4"/>
      <c r="F87" s="10"/>
      <c r="G87" s="78"/>
      <c r="H87" s="4"/>
      <c r="I87" s="4"/>
      <c r="J87" s="4"/>
      <c r="K87" s="15"/>
      <c r="L87" s="15"/>
      <c r="M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</row>
    <row r="88" spans="1:95" s="2" customFormat="1" ht="12" customHeight="1" x14ac:dyDescent="0.25">
      <c r="A88" s="4"/>
      <c r="B88" s="4"/>
      <c r="C88" s="4"/>
      <c r="D88" s="76"/>
      <c r="E88" s="4"/>
      <c r="F88" s="10"/>
      <c r="G88" s="78"/>
      <c r="H88" s="4"/>
      <c r="I88" s="4"/>
      <c r="J88" s="4"/>
      <c r="K88" s="15"/>
      <c r="L88" s="15"/>
      <c r="M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</row>
    <row r="89" spans="1:95" s="2" customFormat="1" ht="12" customHeight="1" x14ac:dyDescent="0.25">
      <c r="A89" s="4"/>
      <c r="B89" s="4"/>
      <c r="C89" s="4"/>
      <c r="D89" s="76"/>
      <c r="E89" s="4"/>
      <c r="F89" s="10"/>
      <c r="G89" s="78"/>
      <c r="H89" s="4"/>
      <c r="I89" s="4"/>
      <c r="J89" s="4"/>
      <c r="K89" s="15"/>
      <c r="L89" s="15"/>
      <c r="M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</row>
    <row r="90" spans="1:95" s="2" customFormat="1" ht="12" customHeight="1" x14ac:dyDescent="0.25">
      <c r="A90" s="4"/>
      <c r="B90" s="4"/>
      <c r="C90" s="4"/>
      <c r="D90" s="76"/>
      <c r="E90" s="4"/>
      <c r="F90" s="10"/>
      <c r="G90" s="78"/>
      <c r="H90" s="4"/>
      <c r="I90" s="4"/>
      <c r="J90" s="4"/>
      <c r="K90" s="15"/>
      <c r="L90" s="15"/>
      <c r="M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</row>
    <row r="91" spans="1:95" s="2" customFormat="1" ht="12" customHeight="1" x14ac:dyDescent="0.25">
      <c r="A91" s="4"/>
      <c r="B91" s="4"/>
      <c r="C91" s="4"/>
      <c r="D91" s="76"/>
      <c r="E91" s="4"/>
      <c r="F91" s="10"/>
      <c r="G91" s="78"/>
      <c r="H91" s="4"/>
      <c r="I91" s="4"/>
      <c r="J91" s="4"/>
      <c r="K91" s="15"/>
      <c r="L91" s="15"/>
      <c r="M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</row>
    <row r="92" spans="1:95" s="2" customFormat="1" ht="12" customHeight="1" x14ac:dyDescent="0.25">
      <c r="A92" s="4"/>
      <c r="B92" s="4"/>
      <c r="C92" s="4"/>
      <c r="D92" s="76"/>
      <c r="E92" s="4"/>
      <c r="F92" s="10"/>
      <c r="G92" s="78"/>
      <c r="H92" s="4"/>
      <c r="I92" s="4"/>
      <c r="J92" s="4"/>
      <c r="K92" s="15"/>
      <c r="L92" s="15"/>
      <c r="M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</row>
    <row r="93" spans="1:95" s="2" customFormat="1" ht="12" customHeight="1" x14ac:dyDescent="0.25">
      <c r="A93" s="4"/>
      <c r="B93" s="4"/>
      <c r="C93" s="4"/>
      <c r="D93" s="76"/>
      <c r="E93" s="4"/>
      <c r="F93" s="10"/>
      <c r="G93" s="78"/>
      <c r="H93" s="4"/>
      <c r="I93" s="4"/>
      <c r="J93" s="4"/>
      <c r="K93" s="15"/>
      <c r="L93" s="15"/>
      <c r="M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</row>
    <row r="94" spans="1:95" s="2" customFormat="1" ht="12" customHeight="1" x14ac:dyDescent="0.25">
      <c r="A94" s="4"/>
      <c r="B94" s="4"/>
      <c r="C94" s="4"/>
      <c r="D94" s="76"/>
      <c r="E94" s="4"/>
      <c r="F94" s="10"/>
      <c r="G94" s="78"/>
      <c r="H94" s="4"/>
      <c r="I94" s="4"/>
      <c r="J94" s="4"/>
      <c r="K94" s="15"/>
      <c r="L94" s="15"/>
      <c r="M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</row>
    <row r="95" spans="1:95" s="2" customFormat="1" ht="12" customHeight="1" x14ac:dyDescent="0.25">
      <c r="A95" s="4"/>
      <c r="B95" s="4"/>
      <c r="C95" s="4"/>
      <c r="D95" s="76"/>
      <c r="E95" s="4"/>
      <c r="F95" s="10"/>
      <c r="G95" s="78"/>
      <c r="H95" s="4"/>
      <c r="I95" s="4"/>
      <c r="J95" s="4"/>
      <c r="K95" s="15"/>
      <c r="L95" s="15"/>
      <c r="M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</row>
    <row r="96" spans="1:95" s="2" customFormat="1" ht="12" customHeight="1" x14ac:dyDescent="0.25">
      <c r="A96" s="4"/>
      <c r="B96" s="4"/>
      <c r="C96" s="4"/>
      <c r="D96" s="76"/>
      <c r="E96" s="4"/>
      <c r="F96" s="10"/>
      <c r="G96" s="78"/>
      <c r="H96" s="4"/>
      <c r="I96" s="4"/>
      <c r="J96" s="4"/>
      <c r="K96" s="15"/>
      <c r="L96" s="15"/>
      <c r="M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</row>
    <row r="97" spans="1:95" s="2" customFormat="1" ht="12" customHeight="1" x14ac:dyDescent="0.25">
      <c r="A97" s="4"/>
      <c r="B97" s="4"/>
      <c r="C97" s="4"/>
      <c r="D97" s="76"/>
      <c r="E97" s="4"/>
      <c r="F97" s="10"/>
      <c r="G97" s="78"/>
      <c r="H97" s="4"/>
      <c r="I97" s="4"/>
      <c r="J97" s="4"/>
      <c r="K97" s="15"/>
      <c r="L97" s="15"/>
      <c r="M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</row>
    <row r="98" spans="1:95" s="2" customFormat="1" ht="12" customHeight="1" x14ac:dyDescent="0.25">
      <c r="A98" s="4"/>
      <c r="B98" s="4"/>
      <c r="C98" s="4"/>
      <c r="D98" s="76"/>
      <c r="E98" s="4"/>
      <c r="F98" s="10"/>
      <c r="G98" s="78"/>
      <c r="H98" s="4"/>
      <c r="I98" s="4"/>
      <c r="J98" s="4"/>
      <c r="K98" s="15"/>
      <c r="L98" s="15"/>
      <c r="M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</row>
    <row r="106" spans="1:95" ht="9" customHeight="1" x14ac:dyDescent="0.3"/>
    <row r="107" spans="1:95" s="11" customFormat="1" x14ac:dyDescent="0.3">
      <c r="B107" s="18" t="s">
        <v>51</v>
      </c>
      <c r="D107" s="71"/>
      <c r="G107" s="71"/>
    </row>
    <row r="108" spans="1:95" s="21" customFormat="1" ht="12.75" customHeight="1" x14ac:dyDescent="0.3">
      <c r="A108" s="19"/>
      <c r="B108" s="88" t="s">
        <v>52</v>
      </c>
      <c r="C108" s="88"/>
      <c r="D108" s="88"/>
      <c r="E108" s="88"/>
      <c r="F108" s="88"/>
      <c r="G108" s="88"/>
      <c r="H108" s="88"/>
      <c r="I108" s="88"/>
      <c r="J108" s="88"/>
      <c r="K108" s="20"/>
      <c r="M108" s="22"/>
    </row>
    <row r="109" spans="1:95" s="21" customFormat="1" ht="12.75" customHeight="1" x14ac:dyDescent="0.3">
      <c r="A109" s="23"/>
      <c r="B109" s="97" t="s">
        <v>53</v>
      </c>
      <c r="C109" s="97"/>
      <c r="D109" s="97"/>
      <c r="E109" s="97"/>
      <c r="F109" s="97"/>
      <c r="G109" s="97"/>
      <c r="H109" s="97"/>
      <c r="I109" s="97"/>
      <c r="J109" s="97"/>
      <c r="K109" s="24"/>
      <c r="M109" s="22"/>
    </row>
    <row r="110" spans="1:95" s="21" customFormat="1" ht="12.75" customHeight="1" x14ac:dyDescent="0.3">
      <c r="A110" s="23"/>
      <c r="B110" s="25" t="s">
        <v>54</v>
      </c>
      <c r="C110" s="25"/>
      <c r="D110" s="67"/>
      <c r="E110" s="25"/>
      <c r="F110" s="25"/>
      <c r="G110" s="67"/>
      <c r="H110" s="25"/>
      <c r="I110" s="25"/>
      <c r="J110" s="25"/>
      <c r="K110" s="24"/>
      <c r="M110" s="22"/>
    </row>
    <row r="111" spans="1:95" s="21" customFormat="1" ht="12.75" customHeight="1" x14ac:dyDescent="0.3">
      <c r="A111" s="23"/>
      <c r="B111" s="26" t="s">
        <v>55</v>
      </c>
      <c r="C111" s="26"/>
      <c r="D111" s="72"/>
      <c r="E111" s="25"/>
      <c r="F111" s="25"/>
      <c r="G111" s="67"/>
      <c r="H111" s="25"/>
      <c r="I111" s="25"/>
      <c r="J111" s="25"/>
      <c r="K111" s="24"/>
      <c r="M111" s="22"/>
    </row>
    <row r="112" spans="1:95" s="21" customFormat="1" ht="12.75" customHeight="1" x14ac:dyDescent="0.3">
      <c r="A112" s="23"/>
      <c r="B112" s="26" t="s">
        <v>56</v>
      </c>
      <c r="C112" s="26"/>
      <c r="D112" s="72"/>
      <c r="E112" s="25"/>
      <c r="F112" s="25"/>
      <c r="G112" s="67" t="s">
        <v>57</v>
      </c>
      <c r="H112" s="25"/>
      <c r="I112" s="25" t="s">
        <v>58</v>
      </c>
      <c r="J112" s="25"/>
      <c r="K112" s="24"/>
      <c r="M112" s="22"/>
    </row>
    <row r="113" spans="1:95" s="21" customFormat="1" ht="12.75" customHeight="1" x14ac:dyDescent="0.3">
      <c r="A113" s="23"/>
      <c r="B113" s="27" t="s">
        <v>59</v>
      </c>
      <c r="C113" s="27"/>
      <c r="D113" s="66"/>
      <c r="E113" s="27"/>
      <c r="F113" s="28">
        <v>99999</v>
      </c>
      <c r="G113" s="73">
        <v>9999999</v>
      </c>
      <c r="H113" s="29">
        <v>9999</v>
      </c>
      <c r="I113" s="89" t="s">
        <v>60</v>
      </c>
      <c r="J113" s="90"/>
      <c r="K113" s="24"/>
      <c r="M113" s="22"/>
    </row>
    <row r="114" spans="1:95" s="21" customFormat="1" ht="12.75" customHeight="1" x14ac:dyDescent="0.3">
      <c r="A114" s="23"/>
      <c r="B114" s="27" t="s">
        <v>61</v>
      </c>
      <c r="C114" s="27"/>
      <c r="D114" s="66"/>
      <c r="E114" s="27"/>
      <c r="F114" s="30"/>
      <c r="G114" s="74" t="s">
        <v>62</v>
      </c>
      <c r="H114" s="30"/>
      <c r="I114" s="91" t="s">
        <v>63</v>
      </c>
      <c r="J114" s="92"/>
      <c r="K114" s="24"/>
      <c r="M114" s="22"/>
    </row>
    <row r="115" spans="1:95" s="35" customFormat="1" ht="12.75" customHeight="1" x14ac:dyDescent="0.25">
      <c r="A115" s="31"/>
      <c r="B115" s="32" t="s">
        <v>64</v>
      </c>
      <c r="C115" s="32"/>
      <c r="D115" s="63"/>
      <c r="E115" s="32"/>
      <c r="F115" s="33">
        <v>90001</v>
      </c>
      <c r="G115" s="93">
        <v>8005711</v>
      </c>
      <c r="H115" s="94"/>
      <c r="I115" s="95"/>
      <c r="J115" s="96"/>
      <c r="K115" s="34"/>
      <c r="M115" s="36"/>
    </row>
    <row r="116" spans="1:95" s="35" customFormat="1" ht="12.75" customHeight="1" x14ac:dyDescent="0.25">
      <c r="A116" s="31"/>
      <c r="B116" s="37" t="s">
        <v>59</v>
      </c>
      <c r="C116" s="37"/>
      <c r="D116" s="65"/>
      <c r="E116" s="37"/>
      <c r="F116" s="38"/>
      <c r="G116" s="65"/>
      <c r="H116" s="37"/>
      <c r="I116" s="98"/>
      <c r="J116" s="99"/>
      <c r="K116" s="34"/>
      <c r="M116" s="36"/>
    </row>
    <row r="117" spans="1:95" s="35" customFormat="1" ht="12.75" customHeight="1" x14ac:dyDescent="0.25">
      <c r="A117" s="31"/>
      <c r="B117" s="39" t="s">
        <v>65</v>
      </c>
      <c r="C117" s="40"/>
      <c r="D117" s="67"/>
      <c r="E117" s="32"/>
      <c r="F117" s="32"/>
      <c r="G117" s="63"/>
      <c r="H117" s="41"/>
      <c r="I117" s="100" t="s">
        <v>60</v>
      </c>
      <c r="J117" s="101"/>
      <c r="K117" s="34"/>
      <c r="M117" s="36"/>
    </row>
    <row r="118" spans="1:95" s="21" customFormat="1" ht="12.75" customHeight="1" x14ac:dyDescent="0.3">
      <c r="A118" s="23"/>
      <c r="B118" s="27"/>
      <c r="C118" s="25"/>
      <c r="D118" s="67"/>
      <c r="E118" s="25"/>
      <c r="F118" s="25"/>
      <c r="G118" s="67"/>
      <c r="H118" s="24"/>
      <c r="I118" s="102" t="s">
        <v>63</v>
      </c>
      <c r="J118" s="103"/>
      <c r="K118" s="24"/>
      <c r="M118" s="22"/>
    </row>
    <row r="119" spans="1:95" s="35" customFormat="1" ht="12.75" customHeight="1" x14ac:dyDescent="0.25">
      <c r="A119" s="42"/>
      <c r="B119" s="39" t="s">
        <v>66</v>
      </c>
      <c r="C119" s="43"/>
      <c r="D119" s="68"/>
      <c r="E119" s="43"/>
      <c r="F119" s="43"/>
      <c r="G119" s="68"/>
      <c r="H119" s="44"/>
      <c r="I119" s="44"/>
      <c r="J119" s="44"/>
      <c r="K119" s="45"/>
      <c r="M119" s="36"/>
    </row>
    <row r="120" spans="1:95" s="35" customFormat="1" ht="12.75" customHeight="1" x14ac:dyDescent="0.25">
      <c r="A120" s="42"/>
      <c r="B120" s="86" t="s">
        <v>67</v>
      </c>
      <c r="C120" s="46"/>
      <c r="D120" s="70"/>
      <c r="F120" s="80" t="str">
        <f>C3</f>
        <v xml:space="preserve">N 106-Ա 15.10.18թ. </v>
      </c>
      <c r="G120" s="82" t="s">
        <v>72</v>
      </c>
      <c r="H120" s="47"/>
      <c r="I120" s="48"/>
      <c r="J120" s="44"/>
      <c r="K120" s="45"/>
      <c r="M120" s="36"/>
    </row>
    <row r="121" spans="1:95" s="35" customFormat="1" ht="9.75" customHeight="1" x14ac:dyDescent="0.25">
      <c r="A121" s="42"/>
      <c r="B121" s="44"/>
      <c r="C121" s="44"/>
      <c r="D121" s="69"/>
      <c r="E121" s="44"/>
      <c r="F121" s="44"/>
      <c r="G121" s="71"/>
      <c r="H121" s="44"/>
      <c r="I121" s="44"/>
      <c r="J121" s="44"/>
      <c r="K121" s="45"/>
      <c r="M121" s="36"/>
    </row>
    <row r="122" spans="1:95" s="52" customFormat="1" ht="5.25" customHeight="1" x14ac:dyDescent="0.25">
      <c r="A122" s="49"/>
      <c r="B122" s="37"/>
      <c r="C122" s="37"/>
      <c r="D122" s="65"/>
      <c r="E122" s="37"/>
      <c r="F122" s="37"/>
      <c r="G122" s="65"/>
      <c r="H122" s="37"/>
      <c r="I122" s="37"/>
      <c r="J122" s="50"/>
      <c r="K122" s="51"/>
      <c r="M122" s="53"/>
    </row>
    <row r="123" spans="1:95" x14ac:dyDescent="0.3">
      <c r="A123" s="3"/>
      <c r="B123" s="3"/>
      <c r="C123" s="3"/>
      <c r="D123" s="64"/>
      <c r="E123" s="3"/>
      <c r="F123" s="3"/>
      <c r="G123" s="64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</row>
    <row r="124" spans="1:95" s="11" customFormat="1" x14ac:dyDescent="0.3">
      <c r="B124" s="18" t="s">
        <v>68</v>
      </c>
      <c r="D124" s="71"/>
      <c r="G124" s="71"/>
    </row>
    <row r="125" spans="1:95" s="35" customFormat="1" ht="12.75" customHeight="1" x14ac:dyDescent="0.25">
      <c r="A125" s="54"/>
      <c r="B125" s="104" t="s">
        <v>52</v>
      </c>
      <c r="C125" s="104"/>
      <c r="D125" s="104"/>
      <c r="E125" s="104"/>
      <c r="F125" s="104"/>
      <c r="G125" s="104"/>
      <c r="H125" s="104"/>
      <c r="I125" s="104"/>
      <c r="J125" s="104"/>
      <c r="K125" s="41"/>
      <c r="M125" s="36"/>
    </row>
    <row r="126" spans="1:95" s="35" customFormat="1" ht="12.75" customHeight="1" x14ac:dyDescent="0.25">
      <c r="A126" s="31"/>
      <c r="B126" s="105" t="s">
        <v>53</v>
      </c>
      <c r="C126" s="105"/>
      <c r="D126" s="105"/>
      <c r="E126" s="105"/>
      <c r="F126" s="105"/>
      <c r="G126" s="105"/>
      <c r="H126" s="105"/>
      <c r="I126" s="105"/>
      <c r="J126" s="105"/>
      <c r="K126" s="34"/>
      <c r="M126" s="36"/>
    </row>
    <row r="127" spans="1:95" s="35" customFormat="1" ht="12.75" customHeight="1" x14ac:dyDescent="0.25">
      <c r="A127" s="31"/>
      <c r="B127" s="40" t="s">
        <v>54</v>
      </c>
      <c r="C127" s="40"/>
      <c r="D127" s="67"/>
      <c r="E127" s="40"/>
      <c r="F127" s="40"/>
      <c r="G127" s="67"/>
      <c r="H127" s="40"/>
      <c r="I127" s="40"/>
      <c r="J127" s="40"/>
      <c r="K127" s="34"/>
      <c r="M127" s="36"/>
    </row>
    <row r="128" spans="1:95" s="35" customFormat="1" ht="12.75" customHeight="1" x14ac:dyDescent="0.25">
      <c r="A128" s="31"/>
      <c r="B128" s="55" t="s">
        <v>55</v>
      </c>
      <c r="C128" s="55"/>
      <c r="D128" s="72"/>
      <c r="E128" s="40"/>
      <c r="F128" s="40"/>
      <c r="G128" s="67"/>
      <c r="H128" s="40"/>
      <c r="I128" s="40"/>
      <c r="J128" s="40"/>
      <c r="K128" s="34"/>
      <c r="M128" s="36"/>
    </row>
    <row r="129" spans="1:95" s="35" customFormat="1" ht="12.75" customHeight="1" x14ac:dyDescent="0.25">
      <c r="A129" s="31"/>
      <c r="B129" s="55" t="s">
        <v>56</v>
      </c>
      <c r="C129" s="55"/>
      <c r="D129" s="72"/>
      <c r="E129" s="40"/>
      <c r="F129" s="40"/>
      <c r="G129" s="67" t="s">
        <v>57</v>
      </c>
      <c r="H129" s="40"/>
      <c r="I129" s="40" t="s">
        <v>58</v>
      </c>
      <c r="J129" s="40"/>
      <c r="K129" s="34"/>
      <c r="M129" s="36"/>
    </row>
    <row r="130" spans="1:95" s="35" customFormat="1" ht="12.75" customHeight="1" x14ac:dyDescent="0.25">
      <c r="A130" s="31"/>
      <c r="B130" s="39" t="s">
        <v>59</v>
      </c>
      <c r="C130" s="39"/>
      <c r="D130" s="66"/>
      <c r="E130" s="39"/>
      <c r="F130" s="56">
        <v>99999</v>
      </c>
      <c r="G130" s="73">
        <v>9999999</v>
      </c>
      <c r="H130" s="57">
        <v>9999</v>
      </c>
      <c r="I130" s="100" t="s">
        <v>60</v>
      </c>
      <c r="J130" s="101"/>
      <c r="K130" s="34"/>
      <c r="M130" s="36"/>
    </row>
    <row r="131" spans="1:95" s="35" customFormat="1" ht="12.75" customHeight="1" x14ac:dyDescent="0.25">
      <c r="A131" s="31"/>
      <c r="B131" s="39" t="s">
        <v>61</v>
      </c>
      <c r="C131" s="39"/>
      <c r="D131" s="66"/>
      <c r="E131" s="39"/>
      <c r="F131" s="58"/>
      <c r="G131" s="74" t="s">
        <v>62</v>
      </c>
      <c r="H131" s="58"/>
      <c r="I131" s="95" t="s">
        <v>63</v>
      </c>
      <c r="J131" s="96"/>
      <c r="K131" s="34"/>
      <c r="M131" s="36"/>
    </row>
    <row r="132" spans="1:95" s="35" customFormat="1" ht="12.75" customHeight="1" x14ac:dyDescent="0.25">
      <c r="A132" s="31"/>
      <c r="B132" s="32" t="s">
        <v>64</v>
      </c>
      <c r="C132" s="32"/>
      <c r="D132" s="63"/>
      <c r="E132" s="32"/>
      <c r="F132" s="33">
        <v>90001</v>
      </c>
      <c r="G132" s="93">
        <v>8002171</v>
      </c>
      <c r="H132" s="94"/>
      <c r="I132" s="95"/>
      <c r="J132" s="96"/>
      <c r="K132" s="34"/>
      <c r="M132" s="36"/>
    </row>
    <row r="133" spans="1:95" s="35" customFormat="1" ht="12.75" customHeight="1" x14ac:dyDescent="0.25">
      <c r="A133" s="31"/>
      <c r="B133" s="37" t="s">
        <v>59</v>
      </c>
      <c r="C133" s="37"/>
      <c r="D133" s="65"/>
      <c r="E133" s="37"/>
      <c r="F133" s="38"/>
      <c r="G133" s="65"/>
      <c r="H133" s="37"/>
      <c r="I133" s="98"/>
      <c r="J133" s="99"/>
      <c r="K133" s="34"/>
      <c r="M133" s="36"/>
    </row>
    <row r="134" spans="1:95" s="35" customFormat="1" ht="12.75" customHeight="1" x14ac:dyDescent="0.25">
      <c r="A134" s="31"/>
      <c r="B134" s="39" t="s">
        <v>65</v>
      </c>
      <c r="C134" s="40"/>
      <c r="D134" s="67"/>
      <c r="E134" s="32"/>
      <c r="F134" s="32"/>
      <c r="G134" s="63"/>
      <c r="H134" s="41"/>
      <c r="I134" s="100" t="s">
        <v>60</v>
      </c>
      <c r="J134" s="101"/>
      <c r="K134" s="34"/>
      <c r="M134" s="36"/>
    </row>
    <row r="135" spans="1:95" s="35" customFormat="1" ht="12.75" customHeight="1" x14ac:dyDescent="0.25">
      <c r="A135" s="31"/>
      <c r="B135" s="39"/>
      <c r="C135" s="40"/>
      <c r="D135" s="67"/>
      <c r="E135" s="40"/>
      <c r="F135" s="40"/>
      <c r="G135" s="67"/>
      <c r="H135" s="34"/>
      <c r="I135" s="98" t="s">
        <v>63</v>
      </c>
      <c r="J135" s="99"/>
      <c r="K135" s="34"/>
      <c r="M135" s="36"/>
    </row>
    <row r="136" spans="1:95" s="35" customFormat="1" ht="12.75" customHeight="1" x14ac:dyDescent="0.25">
      <c r="A136" s="42"/>
      <c r="B136" s="84" t="s">
        <v>66</v>
      </c>
      <c r="C136" s="83"/>
      <c r="D136" s="83"/>
      <c r="E136" s="83"/>
      <c r="F136" s="83"/>
      <c r="G136" s="68"/>
      <c r="H136" s="44"/>
      <c r="I136" s="44"/>
      <c r="J136" s="44"/>
      <c r="K136" s="45"/>
      <c r="M136" s="36"/>
    </row>
    <row r="137" spans="1:95" s="35" customFormat="1" ht="12.75" customHeight="1" x14ac:dyDescent="0.25">
      <c r="A137" s="42"/>
      <c r="B137" s="85" t="s">
        <v>69</v>
      </c>
      <c r="C137" s="86"/>
      <c r="D137" s="86"/>
      <c r="G137" s="87" t="str">
        <f>C3</f>
        <v xml:space="preserve">N 106-Ա 15.10.18թ. </v>
      </c>
      <c r="H137" s="82" t="s">
        <v>72</v>
      </c>
      <c r="I137" s="48"/>
      <c r="J137" s="44"/>
      <c r="K137" s="45"/>
      <c r="M137" s="36"/>
    </row>
    <row r="138" spans="1:95" s="35" customFormat="1" ht="12.75" customHeight="1" x14ac:dyDescent="0.25">
      <c r="A138" s="42"/>
      <c r="B138" s="44"/>
      <c r="C138" s="44"/>
      <c r="D138" s="69"/>
      <c r="E138" s="44"/>
      <c r="F138" s="44"/>
      <c r="G138" s="71"/>
      <c r="H138" s="44"/>
      <c r="I138" s="44"/>
      <c r="J138" s="44"/>
      <c r="K138" s="45"/>
      <c r="M138" s="36"/>
    </row>
    <row r="139" spans="1:95" s="52" customFormat="1" ht="5.25" customHeight="1" x14ac:dyDescent="0.25">
      <c r="A139" s="38"/>
      <c r="B139" s="37"/>
      <c r="C139" s="37"/>
      <c r="D139" s="65"/>
      <c r="E139" s="37"/>
      <c r="F139" s="37"/>
      <c r="G139" s="65"/>
      <c r="H139" s="37"/>
      <c r="I139" s="37"/>
      <c r="J139" s="37"/>
      <c r="K139" s="59"/>
      <c r="M139" s="53"/>
    </row>
    <row r="140" spans="1:95" s="2" customFormat="1" ht="12" customHeight="1" x14ac:dyDescent="0.25">
      <c r="A140" s="4"/>
      <c r="B140" s="4"/>
      <c r="C140" s="4"/>
      <c r="D140" s="76"/>
      <c r="E140" s="4"/>
      <c r="F140" s="10"/>
      <c r="G140" s="78"/>
      <c r="H140" s="4"/>
      <c r="I140" s="4"/>
      <c r="J140" s="4"/>
      <c r="K140" s="15"/>
      <c r="L140" s="15"/>
      <c r="M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</row>
    <row r="141" spans="1:95" s="2" customFormat="1" ht="12" customHeight="1" x14ac:dyDescent="0.25">
      <c r="A141" s="4"/>
      <c r="B141" s="4"/>
      <c r="C141" s="4"/>
      <c r="D141" s="76"/>
      <c r="E141" s="4"/>
      <c r="F141" s="10"/>
      <c r="G141" s="78"/>
      <c r="H141" s="4"/>
      <c r="I141" s="4"/>
      <c r="J141" s="4"/>
      <c r="K141" s="15"/>
      <c r="L141" s="15"/>
      <c r="M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</row>
    <row r="142" spans="1:95" s="2" customFormat="1" ht="12" customHeight="1" x14ac:dyDescent="0.25">
      <c r="A142" s="4"/>
      <c r="B142" s="4"/>
      <c r="C142" s="4"/>
      <c r="D142" s="76"/>
      <c r="E142" s="4"/>
      <c r="F142" s="10"/>
      <c r="G142" s="78"/>
      <c r="H142" s="4"/>
      <c r="I142" s="4"/>
      <c r="J142" s="4"/>
      <c r="K142" s="15"/>
      <c r="L142" s="15"/>
      <c r="M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</row>
    <row r="143" spans="1:95" s="2" customFormat="1" ht="12" customHeight="1" x14ac:dyDescent="0.25">
      <c r="A143" s="4"/>
      <c r="B143" s="4"/>
      <c r="C143" s="4"/>
      <c r="D143" s="76"/>
      <c r="E143" s="4"/>
      <c r="F143" s="10"/>
      <c r="G143" s="78"/>
      <c r="H143" s="4"/>
      <c r="I143" s="4"/>
      <c r="J143" s="4"/>
      <c r="K143" s="15"/>
      <c r="L143" s="15"/>
      <c r="M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</row>
    <row r="144" spans="1:95" s="2" customFormat="1" ht="12" customHeight="1" x14ac:dyDescent="0.25">
      <c r="A144" s="4"/>
      <c r="B144" s="4"/>
      <c r="C144" s="4"/>
      <c r="D144" s="76"/>
      <c r="E144" s="4"/>
      <c r="F144" s="10"/>
      <c r="G144" s="78"/>
      <c r="H144" s="4"/>
      <c r="I144" s="4"/>
      <c r="J144" s="4"/>
      <c r="K144" s="15"/>
      <c r="L144" s="15"/>
      <c r="M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</row>
    <row r="145" spans="1:95" s="2" customFormat="1" ht="12" customHeight="1" x14ac:dyDescent="0.25">
      <c r="A145" s="4"/>
      <c r="B145" s="4"/>
      <c r="C145" s="4"/>
      <c r="D145" s="76"/>
      <c r="E145" s="4"/>
      <c r="F145" s="10"/>
      <c r="G145" s="78"/>
      <c r="H145" s="4"/>
      <c r="I145" s="4"/>
      <c r="J145" s="4"/>
      <c r="K145" s="15"/>
      <c r="L145" s="15"/>
      <c r="M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</row>
    <row r="146" spans="1:95" s="2" customFormat="1" ht="12" customHeight="1" x14ac:dyDescent="0.25">
      <c r="A146" s="4"/>
      <c r="B146" s="4"/>
      <c r="C146" s="4"/>
      <c r="D146" s="76"/>
      <c r="E146" s="4"/>
      <c r="F146" s="10"/>
      <c r="G146" s="78"/>
      <c r="H146" s="4"/>
      <c r="I146" s="4"/>
      <c r="J146" s="4"/>
      <c r="K146" s="15"/>
      <c r="L146" s="15"/>
      <c r="M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</row>
    <row r="147" spans="1:95" s="2" customFormat="1" ht="12" customHeight="1" x14ac:dyDescent="0.25">
      <c r="A147" s="4"/>
      <c r="B147" s="4"/>
      <c r="C147" s="4"/>
      <c r="D147" s="76"/>
      <c r="E147" s="4"/>
      <c r="F147" s="10"/>
      <c r="G147" s="78"/>
      <c r="H147" s="4"/>
      <c r="I147" s="4"/>
      <c r="J147" s="4"/>
      <c r="K147" s="15"/>
      <c r="L147" s="15"/>
      <c r="M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</row>
    <row r="148" spans="1:95" s="2" customFormat="1" ht="12" customHeight="1" x14ac:dyDescent="0.25">
      <c r="A148" s="4"/>
      <c r="B148" s="4"/>
      <c r="C148" s="4"/>
      <c r="D148" s="76"/>
      <c r="E148" s="4"/>
      <c r="F148" s="10"/>
      <c r="G148" s="78"/>
      <c r="H148" s="4"/>
      <c r="I148" s="4"/>
      <c r="J148" s="4"/>
      <c r="K148" s="15"/>
      <c r="L148" s="15"/>
      <c r="M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</row>
  </sheetData>
  <mergeCells count="18">
    <mergeCell ref="I135:J135"/>
    <mergeCell ref="I116:J116"/>
    <mergeCell ref="I117:J117"/>
    <mergeCell ref="I118:J118"/>
    <mergeCell ref="I130:J130"/>
    <mergeCell ref="B125:J125"/>
    <mergeCell ref="B126:J126"/>
    <mergeCell ref="I131:J131"/>
    <mergeCell ref="G132:H132"/>
    <mergeCell ref="I132:J132"/>
    <mergeCell ref="I133:J133"/>
    <mergeCell ref="I134:J134"/>
    <mergeCell ref="B108:J108"/>
    <mergeCell ref="I113:J113"/>
    <mergeCell ref="I114:J114"/>
    <mergeCell ref="G115:H115"/>
    <mergeCell ref="I115:J115"/>
    <mergeCell ref="B109:J109"/>
  </mergeCells>
  <printOptions horizontalCentered="1"/>
  <pageMargins left="0.19685039370078741" right="0.19685039370078741" top="0.47244094488188981" bottom="0.59055118110236227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Հայտարարություն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https:/mul-spm.gov.am/tasks/docs/attachment.php?id=98882&amp;fn=FinNax+7-486-106-8.xlsx&amp;out=1&amp;token=949775b12ed91a3f524b</cp:keywords>
  <cp:lastModifiedBy>Windows User</cp:lastModifiedBy>
  <dcterms:created xsi:type="dcterms:W3CDTF">2019-03-01T17:21:22Z</dcterms:created>
  <dcterms:modified xsi:type="dcterms:W3CDTF">2019-03-01T17:21:22Z</dcterms:modified>
</cp:coreProperties>
</file>