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6" i="1"/>
  <c r="N6" l="1"/>
  <c r="G68" l="1"/>
  <c r="O6" l="1"/>
  <c r="G85" l="1"/>
</calcChain>
</file>

<file path=xl/sharedStrings.xml><?xml version="1.0" encoding="utf-8"?>
<sst xmlns="http://schemas.openxmlformats.org/spreadsheetml/2006/main" count="62" uniqueCount="41">
  <si>
    <t>Հ/Հ</t>
  </si>
  <si>
    <t>Գույքի անվանումը</t>
  </si>
  <si>
    <t>Նախավճարը /դրամ/</t>
  </si>
  <si>
    <t xml:space="preserve">Գույքի աճուրդի մեկնարկային գինը
/ՀՀ դրամ/
</t>
  </si>
  <si>
    <t xml:space="preserve">Լոտի հերթական համարը </t>
  </si>
  <si>
    <t>Գույքի վիճակը</t>
  </si>
  <si>
    <t>Մասնակցության վճարը /դրամ/</t>
  </si>
  <si>
    <t>_</t>
  </si>
  <si>
    <t>Օտարման մասին որոշման (հրամանի) համարը և ամսաթիվը</t>
  </si>
  <si>
    <t>Հասցե</t>
  </si>
  <si>
    <t>Շենք, շինությունների մակերեսը  /քառ.մետր/</t>
  </si>
  <si>
    <t>Գույքի օգտագործման ու սպասարկման համար հատկացված հողամասի մակերեսը /հա/</t>
  </si>
  <si>
    <t>Նախավճարի անդորրագրի նմուշ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</si>
  <si>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</si>
  <si>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</si>
  <si>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</si>
  <si>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</si>
  <si>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</si>
  <si>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</si>
  <si>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</si>
  <si>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</si>
  <si>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t>գումարը թվերով</t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</si>
  <si>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</si>
  <si>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t>ԿՐԵԴԻՏ</t>
  </si>
  <si>
    <t>AMD</t>
  </si>
  <si>
    <t>ՍՏԱՑՈՂ՝  ԱՃՈւՐԴԻ ԿԵՆՏՐՈՆ ՊՈԱԿ</t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</si>
  <si>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</si>
  <si>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</si>
  <si>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Մասնակցության վճարի անդորրագրի նմուշ</t>
  </si>
  <si>
    <r>
      <rPr>
        <b/>
        <i/>
        <sz val="8"/>
        <rFont val="GHEA Grapalat"/>
        <family val="3"/>
      </rPr>
      <t xml:space="preserve">,  </t>
    </r>
    <r>
      <rPr>
        <b/>
        <i/>
        <sz val="10"/>
        <rFont val="GHEA Grapalat"/>
        <family val="3"/>
      </rPr>
      <t>լոտ N1</t>
    </r>
  </si>
  <si>
    <t>,  լոտ N1</t>
  </si>
  <si>
    <t xml:space="preserve">Հողամասի կադաստրային արժեքը
/ՀՀ դրամ/
</t>
  </si>
  <si>
    <t>Գույքի գնահատման ամսաթիվը</t>
  </si>
  <si>
    <t>Գույքի գնահատված արժեքը              /ՀՀ դրամ/</t>
  </si>
  <si>
    <t>230-Ա 14.03.2019թ.</t>
  </si>
  <si>
    <t xml:space="preserve">ՀՀ Գեղարքունիքի մարզի Մարտունի քաղաքի Հ. Հարության փողոց 3 </t>
  </si>
  <si>
    <t>30.11.2018թ.</t>
  </si>
  <si>
    <t>Գույքի արժեքի որոշման համար նախատեսված գումար (ներառյալ ԱԱՀ) /ՀՀ դրամ/</t>
  </si>
  <si>
    <t>Հայաստանի Հանրապետության Գեղարքունիքի մարզի Մարտունի քաղաքի Հ. Հարության փողոց 3 հասցեում գտնվող՝ 1055 քառ. մետր մակերեսով շենք շինություններ և դրանց օգտագործման ու սպասարկման համար հատկացված 1.82 հեկտար մակերեսով հողամասը</t>
  </si>
  <si>
    <t xml:space="preserve">Աճուրդի նախավճար, որոշում՝ </t>
  </si>
  <si>
    <t xml:space="preserve">Աճուրդի մասնակցության վճար, որոշում ՝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</si>
</sst>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8"/>
      <color rgb="FFFF0000"/>
      <name val="GHEA Grapalat"/>
      <family val="3"/>
    </font>
    <font>
      <b/>
      <sz val="6"/>
      <color theme="1"/>
      <name val="GHEA Grapalat"/>
      <family val="3"/>
    </font>
    <font>
      <b/>
      <sz val="7"/>
      <name val="GHEA Grapalat"/>
      <family val="3"/>
    </font>
    <font>
      <b/>
      <sz val="6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sz val="11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10"/>
      <name val="GHEA Grapalat"/>
      <family val="3"/>
    </font>
    <font>
      <sz val="11"/>
      <color rgb="FFFF0000"/>
      <name val="GHEA Grapalat"/>
      <family val="3"/>
    </font>
    <font>
      <sz val="12"/>
      <name val="GHEA Grapalat"/>
      <family val="3"/>
    </font>
    <font>
      <b/>
      <sz val="14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1" fontId="1" fillId="0" borderId="0" xfId="0" applyNumberFormat="1" applyFont="1"/>
    <xf numFmtId="1" fontId="2" fillId="0" borderId="0" xfId="0" applyNumberFormat="1" applyFont="1"/>
    <xf numFmtId="0" fontId="4" fillId="0" borderId="0" xfId="0" applyFont="1" applyBorder="1"/>
    <xf numFmtId="1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11" fillId="0" borderId="0" xfId="0" applyFont="1" applyBorder="1"/>
    <xf numFmtId="0" fontId="12" fillId="0" borderId="0" xfId="0" applyFont="1" applyBorder="1"/>
    <xf numFmtId="0" fontId="2" fillId="0" borderId="2" xfId="0" applyFont="1" applyBorder="1" applyAlignment="1"/>
    <xf numFmtId="0" fontId="2" fillId="0" borderId="4" xfId="0" applyFont="1" applyBorder="1" applyAlignment="1"/>
    <xf numFmtId="0" fontId="11" fillId="0" borderId="0" xfId="0" applyFont="1" applyAlignment="1"/>
    <xf numFmtId="0" fontId="11" fillId="0" borderId="0" xfId="0" applyFont="1" applyFill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0" xfId="0" applyFont="1" applyBorder="1" applyAlignment="1"/>
    <xf numFmtId="0" fontId="12" fillId="0" borderId="0" xfId="0" applyFont="1" applyBorder="1" applyAlignment="1"/>
    <xf numFmtId="0" fontId="4" fillId="0" borderId="0" xfId="0" applyFont="1" applyBorder="1" applyAlignment="1">
      <alignment horizontal="left"/>
    </xf>
    <xf numFmtId="0" fontId="13" fillId="0" borderId="7" xfId="0" applyFont="1" applyBorder="1" applyAlignment="1"/>
    <xf numFmtId="0" fontId="13" fillId="0" borderId="8" xfId="0" applyFont="1" applyBorder="1" applyAlignment="1"/>
    <xf numFmtId="0" fontId="13" fillId="0" borderId="9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15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7" fillId="0" borderId="0" xfId="0" applyFont="1" applyBorder="1" applyAlignment="1">
      <alignment horizontal="right" vertical="top"/>
    </xf>
    <xf numFmtId="0" fontId="17" fillId="0" borderId="0" xfId="0" applyFont="1" applyBorder="1" applyAlignment="1"/>
    <xf numFmtId="0" fontId="19" fillId="0" borderId="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11" fillId="0" borderId="0" xfId="0" applyFont="1"/>
    <xf numFmtId="0" fontId="4" fillId="0" borderId="2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right" vertical="top"/>
    </xf>
    <xf numFmtId="0" fontId="4" fillId="0" borderId="12" xfId="0" applyFont="1" applyBorder="1" applyAlignment="1">
      <alignment vertical="top"/>
    </xf>
    <xf numFmtId="0" fontId="18" fillId="0" borderId="0" xfId="0" applyFont="1" applyBorder="1" applyAlignment="1"/>
    <xf numFmtId="0" fontId="20" fillId="0" borderId="0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vertical="top"/>
    </xf>
    <xf numFmtId="0" fontId="13" fillId="0" borderId="3" xfId="0" applyFont="1" applyBorder="1" applyAlignment="1"/>
    <xf numFmtId="0" fontId="15" fillId="0" borderId="0" xfId="0" applyFont="1" applyBorder="1" applyAlignment="1">
      <alignment horizontal="left" vertical="top"/>
    </xf>
    <xf numFmtId="0" fontId="13" fillId="0" borderId="3" xfId="0" applyFont="1" applyBorder="1" applyAlignment="1">
      <alignment vertical="top"/>
    </xf>
    <xf numFmtId="9" fontId="22" fillId="0" borderId="0" xfId="0" applyNumberFormat="1" applyFont="1"/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3">
    <cellStyle name="Normal 2" xfId="2"/>
    <cellStyle name="Normal 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51488</xdr:rowOff>
    </xdr:from>
    <xdr:to>
      <xdr:col>15</xdr:col>
      <xdr:colOff>28575</xdr:colOff>
      <xdr:row>3</xdr:row>
      <xdr:rowOff>447675</xdr:rowOff>
    </xdr:to>
    <xdr:sp macro="" textlink="">
      <xdr:nvSpPr>
        <xdr:cNvPr id="2" name="TextBox 1"/>
        <xdr:cNvSpPr txBox="1"/>
      </xdr:nvSpPr>
      <xdr:spPr>
        <a:xfrm>
          <a:off x="323850" y="51488"/>
          <a:ext cx="9239250" cy="14820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800" b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ԿՈՄԻՏԵԻ  «ԱՃՈՒՐԴԻ ԿԵՆՏՐՈՆ» ՊԵՏԱԿԱՆ ՈՉ ԱՌԵՎՏՐԱՅԻՆ </a:t>
          </a:r>
          <a:r>
            <a:rPr lang="hy-AM" sz="800" b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ԿԱԶՄԱԿԵՐՊՈՒԹՅՈՒՆԸ ՀՐԱՎԻՐՈՒՄ Է ԱՃՈՒՐԴԻ, ՈՐԸ ՏԵՂԻ ԿՈՒՆԵՆԱ  </a:t>
          </a:r>
          <a:endParaRPr lang="en-US" sz="800" b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</a:t>
          </a:r>
          <a:r>
            <a:rPr lang="ru-RU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9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Թ. 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ԱՊՐԻԼԻ</a:t>
          </a:r>
          <a:r>
            <a:rPr lang="en-US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25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0-ԻՆ</a:t>
          </a:r>
          <a:r>
            <a:rPr lang="hy-AM" sz="800" b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</a:t>
          </a:r>
        </a:p>
        <a:p>
          <a:pPr algn="ctr"/>
          <a:r>
            <a:rPr lang="hy-AM" sz="800" b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</a:p>
        <a:p>
          <a:pPr algn="ctr"/>
          <a:r>
            <a:rPr lang="hy-AM" sz="800" b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ՀՀ կառավարության 201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մարտի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14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230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-Ա որոշմամբ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օտարման ենթակա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Հայաստանի Հանրապետության տնտեսական զարգացման և ներդրումների նա­խարարության պետական գույքի կառավարման կոմիտեին ամ­րաց­ված, պետական սե­փա­կանություն հանդիսացող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անշարժ գույքը</a:t>
          </a:r>
          <a:endParaRPr lang="en-US" sz="100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en-US" sz="100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en-US" sz="100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6</xdr:row>
      <xdr:rowOff>76200</xdr:rowOff>
    </xdr:from>
    <xdr:to>
      <xdr:col>14</xdr:col>
      <xdr:colOff>510048</xdr:colOff>
      <xdr:row>51</xdr:row>
      <xdr:rowOff>88183</xdr:rowOff>
    </xdr:to>
    <xdr:sp macro="" textlink="">
      <xdr:nvSpPr>
        <xdr:cNvPr id="3" name="TextBox 2"/>
        <xdr:cNvSpPr txBox="1"/>
      </xdr:nvSpPr>
      <xdr:spPr>
        <a:xfrm>
          <a:off x="0" y="4524375"/>
          <a:ext cx="9511173" cy="94417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Համաձայն </a:t>
          </a:r>
          <a:r>
            <a:rPr kumimoji="0" lang="hy-AM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կառավարության 201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hy-AM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մարտի</a:t>
          </a:r>
          <a:r>
            <a:rPr kumimoji="0" lang="hy-AM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14</a:t>
          </a:r>
          <a:r>
            <a:rPr kumimoji="0" lang="hy-AM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 թիվ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230</a:t>
          </a:r>
          <a:r>
            <a:rPr kumimoji="0" lang="hy-AM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-Ա որոշմա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հաղթողը (այսուհետ` գնորդ) պարտավոր է նաև վճարել գույքի զբա­ղեցրած, օգտագործման ու սպասարկման համար հատկացված 1.82 հեկտար մակերեսով հողամասի կադաստրային արժեքը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  <a:endParaRPr kumimoji="0" lang="hy-AM" sz="9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ետական գույքի կառավարման կոմիտեի նախագահն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գնորդի կողմից  առաջարկված գնի, հողամասի կադաստրային արժեքի, ինչպես նաև գույքի արժեքի որոշման համար նախատեսված 132 600 դրամ գումարը (ներառյալ ավելացված արժեքի հարկը) վճարելուց հետո՝ մեկամսյա ժամկետում գնորդի հետ կնք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ում է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օտարման պայմանագիր՝ դրանում նախատեսելով, որ գնորդը պարտավորվում է իր միջոցների հաշվին վճարել պայմանագրից բխող գույքային իրավունքների պետական գրանցման համար սահմանված գումարներն ու տուրքերը: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-հայտատուի կողմից վճարված աճուրդի նախավճարի մուծման անդորրագիրը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ստացող</a:t>
          </a:r>
          <a:r>
            <a:rPr kumimoji="0" lang="hy-AM" sz="9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 վճարման նպատակը՝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նախավճար՝ պարտադիր նշելով  օտարման մասին որոշման (հրամանի) համարը և ամսաթիվը, լոտի հերթական համարը (վճարման անդորրագրի օրինակը ներկայացված է ստորև).</a:t>
          </a:r>
        </a:p>
        <a:p>
          <a:pPr eaLnBrk="1" fontAlgn="auto" latinLnBrk="0" hangingPunct="1"/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   -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մուտքագրման հաշիվն է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ՀՀ Ֆինանսների նախարարության գործառնական վարչության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թիվ 900018002171 ,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(անդորրագրի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</a:t>
          </a:r>
          <a:r>
            <a:rPr lang="ru-RU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endParaRPr lang="en-US" sz="900" b="0" i="0" baseline="0">
            <a:solidFill>
              <a:schemeClr val="dk1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 անձնագիրը, իրավաբանական անձինք</a:t>
          </a:r>
          <a:r>
            <a:rPr lang="ru-RU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(յուրաքանչյուր նախընտրած լոտի համար):</a:t>
          </a:r>
          <a:endParaRPr lang="ru-RU" sz="900">
            <a:effectLst/>
            <a:latin typeface="GHEA Grapalat" pitchFamily="50" charset="0"/>
          </a:endParaRPr>
        </a:p>
        <a:p>
          <a:pPr eaLnBrk="1" fontAlgn="auto" latinLnBrk="0" hangingPunct="1"/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սկսած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եռամսյա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ժամկետում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 է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վճարել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Գնորդի կողմից սահմանված ժամկետում վճարումները չկատարելու դեպքում՝ մուծված նախավճարը չի վերադարձվում, աճուրդը համարվում է չկայացած, և լոտը վա­ճառելու նպատակով կազմակերպվում է նոր աճուրդ՝ նույն պայմաններով: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kumimoji="0" lang="en-US" sz="9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մեկ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գրավոր դիմելուց հետո: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հեռ.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011-24-55-51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կամ դիմել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23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հասցեով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ինտերնետ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URL://www.spm.am: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011-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23-73-0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kumimoji="0" lang="ru-RU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    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Պ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ետական գույքի կառավարման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կոմիտե</a:t>
          </a:r>
        </a:p>
        <a:p>
          <a:pPr lvl="0"/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268851</xdr:colOff>
      <xdr:row>51</xdr:row>
      <xdr:rowOff>99859</xdr:rowOff>
    </xdr:from>
    <xdr:to>
      <xdr:col>13</xdr:col>
      <xdr:colOff>102352</xdr:colOff>
      <xdr:row>52</xdr:row>
      <xdr:rowOff>152232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837278" y="15055645"/>
          <a:ext cx="7645538" cy="25977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12</xdr:col>
      <xdr:colOff>123825</xdr:colOff>
      <xdr:row>68</xdr:row>
      <xdr:rowOff>95250</xdr:rowOff>
    </xdr:to>
    <xdr:sp macro="" textlink="">
      <xdr:nvSpPr>
        <xdr:cNvPr id="6" name="Полилиния 5"/>
        <xdr:cNvSpPr/>
      </xdr:nvSpPr>
      <xdr:spPr>
        <a:xfrm>
          <a:off x="57149" y="14182725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82</xdr:row>
      <xdr:rowOff>76200</xdr:rowOff>
    </xdr:from>
    <xdr:to>
      <xdr:col>12</xdr:col>
      <xdr:colOff>123825</xdr:colOff>
      <xdr:row>85</xdr:row>
      <xdr:rowOff>95250</xdr:rowOff>
    </xdr:to>
    <xdr:sp macro="" textlink="">
      <xdr:nvSpPr>
        <xdr:cNvPr id="7" name="Полилиния 6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82</xdr:row>
      <xdr:rowOff>76200</xdr:rowOff>
    </xdr:from>
    <xdr:to>
      <xdr:col>12</xdr:col>
      <xdr:colOff>123825</xdr:colOff>
      <xdr:row>85</xdr:row>
      <xdr:rowOff>95250</xdr:rowOff>
    </xdr:to>
    <xdr:sp macro="" textlink="">
      <xdr:nvSpPr>
        <xdr:cNvPr id="8" name="Полилиния 7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82</xdr:row>
      <xdr:rowOff>76200</xdr:rowOff>
    </xdr:from>
    <xdr:to>
      <xdr:col>12</xdr:col>
      <xdr:colOff>123825</xdr:colOff>
      <xdr:row>85</xdr:row>
      <xdr:rowOff>95250</xdr:rowOff>
    </xdr:to>
    <xdr:sp macro="" textlink="">
      <xdr:nvSpPr>
        <xdr:cNvPr id="9" name="Полилиния 8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7"/>
  <sheetViews>
    <sheetView tabSelected="1" zoomScaleNormal="100" workbookViewId="0">
      <selection activeCell="O5" sqref="O5"/>
    </sheetView>
  </sheetViews>
  <sheetFormatPr defaultRowHeight="16.5"/>
  <cols>
    <col min="1" max="1" width="3.7109375" style="1" customWidth="1"/>
    <col min="2" max="2" width="4.85546875" style="1" customWidth="1"/>
    <col min="3" max="3" width="8.85546875" style="1" customWidth="1"/>
    <col min="4" max="4" width="17.85546875" style="1" customWidth="1"/>
    <col min="5" max="5" width="14.7109375" style="1" customWidth="1"/>
    <col min="6" max="6" width="5.7109375" style="1" customWidth="1"/>
    <col min="7" max="7" width="7" style="3" customWidth="1"/>
    <col min="8" max="8" width="11.7109375" style="3" customWidth="1"/>
    <col min="9" max="9" width="10.85546875" style="4" customWidth="1"/>
    <col min="10" max="11" width="10.42578125" style="4" customWidth="1"/>
    <col min="12" max="12" width="9.7109375" style="4" customWidth="1"/>
    <col min="13" max="13" width="9.7109375" style="1" customWidth="1"/>
    <col min="14" max="14" width="9.42578125" style="4" customWidth="1"/>
    <col min="15" max="15" width="8" style="4" customWidth="1"/>
    <col min="16" max="16" width="8.5703125" style="4" customWidth="1"/>
    <col min="17" max="17" width="9.85546875" style="4" hidden="1" customWidth="1"/>
    <col min="18" max="18" width="9.28515625" style="1" customWidth="1"/>
    <col min="19" max="19" width="11.85546875" style="1" bestFit="1" customWidth="1"/>
    <col min="20" max="20" width="22.42578125" style="1" bestFit="1" customWidth="1"/>
    <col min="21" max="21" width="21.28515625" style="1" bestFit="1" customWidth="1"/>
    <col min="22" max="22" width="21.85546875" style="1" bestFit="1" customWidth="1"/>
    <col min="23" max="23" width="20.42578125" style="1" bestFit="1" customWidth="1"/>
    <col min="24" max="24" width="21.28515625" style="1" bestFit="1" customWidth="1"/>
    <col min="25" max="25" width="25.42578125" style="1" bestFit="1" customWidth="1"/>
    <col min="26" max="16384" width="9.140625" style="1"/>
  </cols>
  <sheetData>
    <row r="1" spans="1:17" ht="28.5" customHeight="1"/>
    <row r="2" spans="1:17" ht="28.5" customHeight="1"/>
    <row r="3" spans="1:17" ht="28.5" customHeight="1"/>
    <row r="4" spans="1:17" ht="38.25" customHeight="1"/>
    <row r="5" spans="1:17" s="8" customFormat="1" ht="90.75" customHeight="1">
      <c r="A5" s="9" t="s">
        <v>0</v>
      </c>
      <c r="B5" s="9" t="s">
        <v>4</v>
      </c>
      <c r="C5" s="12" t="s">
        <v>8</v>
      </c>
      <c r="D5" s="9" t="s">
        <v>1</v>
      </c>
      <c r="E5" s="9" t="s">
        <v>9</v>
      </c>
      <c r="F5" s="9" t="s">
        <v>5</v>
      </c>
      <c r="G5" s="10" t="s">
        <v>10</v>
      </c>
      <c r="H5" s="10" t="s">
        <v>11</v>
      </c>
      <c r="I5" s="11" t="s">
        <v>31</v>
      </c>
      <c r="J5" s="11" t="s">
        <v>37</v>
      </c>
      <c r="K5" s="11" t="s">
        <v>32</v>
      </c>
      <c r="L5" s="11" t="s">
        <v>33</v>
      </c>
      <c r="M5" s="11" t="s">
        <v>3</v>
      </c>
      <c r="N5" s="11" t="s">
        <v>2</v>
      </c>
      <c r="O5" s="11" t="s">
        <v>6</v>
      </c>
      <c r="Q5" s="75">
        <v>0.15</v>
      </c>
    </row>
    <row r="6" spans="1:17" s="2" customFormat="1" ht="135.75" customHeight="1">
      <c r="A6" s="13">
        <v>1</v>
      </c>
      <c r="B6" s="13">
        <v>1</v>
      </c>
      <c r="C6" s="66" t="s">
        <v>34</v>
      </c>
      <c r="D6" s="67" t="s">
        <v>38</v>
      </c>
      <c r="E6" s="67" t="s">
        <v>35</v>
      </c>
      <c r="F6" s="68" t="s">
        <v>7</v>
      </c>
      <c r="G6" s="69">
        <v>1055</v>
      </c>
      <c r="H6" s="69">
        <v>1.82</v>
      </c>
      <c r="I6" s="70">
        <v>6224400</v>
      </c>
      <c r="J6" s="70">
        <v>132600</v>
      </c>
      <c r="K6" s="70" t="s">
        <v>36</v>
      </c>
      <c r="L6" s="70">
        <v>131421600</v>
      </c>
      <c r="M6" s="70">
        <v>105137280</v>
      </c>
      <c r="N6" s="69">
        <f>ROUNDUP(M6*0.05,0)</f>
        <v>5256864</v>
      </c>
      <c r="O6" s="69">
        <f>IF(M6&lt;=10000,250,IF(M6&lt;=20000,300,IF(M6&lt;=30000,350,IF(M6&lt;=40000,400,IF(M6&lt;50000,450,IF(M6=50000,500,IF(M6&lt;=60000,600,IF(M6&lt;=70000,700,IF(M6&lt;=80000,800,IF(M6&lt;=90000,900,IF(M6&lt;=100000,1000,IF(M6&lt;=120000,1200,IF(M6&lt;=140000,1400,IF(M6&lt;=160000,1600,IF(M6&lt;=180000,1800,IF(M6&lt;=200000,2000,IF(M6&lt;=220000,2200,IF(M6&lt;=240000,2400,IF(M6&lt;=260000,2600,IF(M6&lt;=280000,2800,IF(M6&lt;=300000,3000,IF(M6&lt;=320000,3200,IF(M6&lt;=340000,3400,IF(M6&lt;=360000,3600,IF(M6&lt;=380000,3800,IF(M6&lt;=400000,4000,IF(M6&lt;=420000,4200,IF(M6&lt;=440000,4400,IF(M6&lt;=460000,4600,IF(M6&lt;=480000,4800,IF(M6&lt;=500000,5000,IF(M6&lt;=600000,5200,IF(M6&lt;=700000,5400,IF(M6&lt;=800000,5600,IF(M6&lt;=900000,5800,6000)))))))))))))))))))))))))))))))))))</f>
        <v>6000</v>
      </c>
      <c r="P6" s="6"/>
      <c r="Q6" s="7">
        <f>ROUNDUP(M6*0.85,0)</f>
        <v>89366688</v>
      </c>
    </row>
    <row r="25" spans="14:14">
      <c r="N25" s="5"/>
    </row>
    <row r="54" spans="1:16" ht="18" customHeight="1"/>
    <row r="55" spans="1:16" s="14" customFormat="1" ht="61.5" customHeight="1">
      <c r="B55" s="15" t="s">
        <v>12</v>
      </c>
    </row>
    <row r="56" spans="1:16" s="18" customFormat="1" ht="12.75" customHeight="1">
      <c r="A56" s="16"/>
      <c r="B56" s="88" t="s">
        <v>13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17"/>
      <c r="P56" s="19"/>
    </row>
    <row r="57" spans="1:16" s="18" customFormat="1" ht="12.75" customHeight="1">
      <c r="A57" s="20"/>
      <c r="B57" s="89" t="s">
        <v>14</v>
      </c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21"/>
      <c r="P57" s="19"/>
    </row>
    <row r="58" spans="1:16" s="18" customFormat="1" ht="12.75" customHeight="1">
      <c r="A58" s="20"/>
      <c r="B58" s="22" t="s">
        <v>15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1"/>
      <c r="P58" s="19"/>
    </row>
    <row r="59" spans="1:16" s="18" customFormat="1" ht="12.75" customHeight="1">
      <c r="A59" s="20"/>
      <c r="B59" s="23" t="s">
        <v>16</v>
      </c>
      <c r="C59" s="23"/>
      <c r="D59" s="23"/>
      <c r="E59" s="22"/>
      <c r="F59" s="22"/>
      <c r="G59" s="22"/>
      <c r="H59" s="22"/>
      <c r="I59" s="22"/>
      <c r="J59" s="22"/>
      <c r="K59" s="22"/>
      <c r="L59" s="22"/>
      <c r="M59" s="22"/>
      <c r="N59" s="21"/>
      <c r="P59" s="19"/>
    </row>
    <row r="60" spans="1:16" s="18" customFormat="1" ht="12.75" customHeight="1">
      <c r="A60" s="20"/>
      <c r="B60" s="23" t="s">
        <v>17</v>
      </c>
      <c r="C60" s="23"/>
      <c r="D60" s="23"/>
      <c r="E60" s="22"/>
      <c r="F60" s="22"/>
      <c r="G60" s="22"/>
      <c r="H60" s="22"/>
      <c r="I60" s="22" t="s">
        <v>18</v>
      </c>
      <c r="J60" s="22"/>
      <c r="K60" s="22"/>
      <c r="L60" s="22" t="s">
        <v>19</v>
      </c>
      <c r="M60" s="22"/>
      <c r="N60" s="21"/>
      <c r="P60" s="19"/>
    </row>
    <row r="61" spans="1:16" s="18" customFormat="1" ht="12.75" customHeight="1">
      <c r="A61" s="20"/>
      <c r="B61" s="24" t="s">
        <v>20</v>
      </c>
      <c r="C61" s="24"/>
      <c r="D61" s="24"/>
      <c r="E61" s="24"/>
      <c r="F61" s="24"/>
      <c r="G61" s="24"/>
      <c r="H61" s="25">
        <v>99999</v>
      </c>
      <c r="I61" s="26">
        <v>9999999</v>
      </c>
      <c r="J61" s="27">
        <v>9999</v>
      </c>
      <c r="K61" s="72"/>
      <c r="L61" s="90" t="s">
        <v>21</v>
      </c>
      <c r="M61" s="91"/>
      <c r="N61" s="21"/>
      <c r="P61" s="19"/>
    </row>
    <row r="62" spans="1:16" s="18" customFormat="1" ht="12.75" customHeight="1">
      <c r="A62" s="20"/>
      <c r="B62" s="24" t="s">
        <v>22</v>
      </c>
      <c r="C62" s="24"/>
      <c r="D62" s="24"/>
      <c r="E62" s="24"/>
      <c r="F62" s="24"/>
      <c r="G62" s="24"/>
      <c r="H62" s="28"/>
      <c r="I62" s="28" t="s">
        <v>23</v>
      </c>
      <c r="J62" s="28"/>
      <c r="K62" s="28"/>
      <c r="L62" s="92" t="s">
        <v>24</v>
      </c>
      <c r="M62" s="93"/>
      <c r="N62" s="21"/>
      <c r="P62" s="19"/>
    </row>
    <row r="63" spans="1:16" s="33" customFormat="1" ht="12.75" customHeight="1">
      <c r="A63" s="29"/>
      <c r="B63" s="30" t="s">
        <v>25</v>
      </c>
      <c r="C63" s="30"/>
      <c r="D63" s="30"/>
      <c r="E63" s="30"/>
      <c r="F63" s="30"/>
      <c r="G63" s="30"/>
      <c r="H63" s="31">
        <v>90001</v>
      </c>
      <c r="I63" s="86">
        <v>8005711</v>
      </c>
      <c r="J63" s="87"/>
      <c r="K63" s="73"/>
      <c r="L63" s="84"/>
      <c r="M63" s="85"/>
      <c r="N63" s="32"/>
      <c r="P63" s="34"/>
    </row>
    <row r="64" spans="1:16" s="33" customFormat="1" ht="12.75" customHeight="1">
      <c r="A64" s="29"/>
      <c r="B64" s="35" t="s">
        <v>20</v>
      </c>
      <c r="C64" s="35"/>
      <c r="D64" s="35"/>
      <c r="E64" s="35"/>
      <c r="F64" s="35"/>
      <c r="G64" s="35"/>
      <c r="H64" s="36"/>
      <c r="I64" s="35"/>
      <c r="J64" s="35"/>
      <c r="K64" s="35"/>
      <c r="L64" s="76"/>
      <c r="M64" s="77"/>
      <c r="N64" s="32"/>
      <c r="P64" s="34"/>
    </row>
    <row r="65" spans="1:16" s="33" customFormat="1" ht="12.75" customHeight="1">
      <c r="A65" s="29"/>
      <c r="B65" s="37" t="s">
        <v>26</v>
      </c>
      <c r="C65" s="38"/>
      <c r="D65" s="38"/>
      <c r="E65" s="38"/>
      <c r="F65" s="30"/>
      <c r="G65" s="30"/>
      <c r="H65" s="30"/>
      <c r="I65" s="30"/>
      <c r="J65" s="39"/>
      <c r="K65" s="30"/>
      <c r="L65" s="78" t="s">
        <v>21</v>
      </c>
      <c r="M65" s="79"/>
      <c r="N65" s="32"/>
      <c r="P65" s="34"/>
    </row>
    <row r="66" spans="1:16" s="18" customFormat="1" ht="12.75" customHeight="1">
      <c r="A66" s="20"/>
      <c r="B66" s="24"/>
      <c r="C66" s="22"/>
      <c r="D66" s="22"/>
      <c r="E66" s="22"/>
      <c r="F66" s="22"/>
      <c r="G66" s="22"/>
      <c r="H66" s="22"/>
      <c r="I66" s="22"/>
      <c r="J66" s="21"/>
      <c r="K66" s="22"/>
      <c r="L66" s="80" t="s">
        <v>24</v>
      </c>
      <c r="M66" s="81"/>
      <c r="N66" s="21"/>
      <c r="P66" s="19"/>
    </row>
    <row r="67" spans="1:16" s="33" customFormat="1" ht="12.75" customHeight="1">
      <c r="A67" s="40"/>
      <c r="B67" s="37" t="s">
        <v>27</v>
      </c>
      <c r="C67" s="41"/>
      <c r="D67" s="41"/>
      <c r="E67" s="41"/>
      <c r="F67" s="41"/>
      <c r="G67" s="41"/>
      <c r="H67" s="41"/>
      <c r="I67" s="41"/>
      <c r="J67" s="42"/>
      <c r="K67" s="42"/>
      <c r="L67" s="42"/>
      <c r="M67" s="42"/>
      <c r="N67" s="43"/>
      <c r="P67" s="34"/>
    </row>
    <row r="68" spans="1:16" s="33" customFormat="1" ht="12.75" customHeight="1">
      <c r="A68" s="40"/>
      <c r="B68" s="44" t="s">
        <v>39</v>
      </c>
      <c r="C68" s="45"/>
      <c r="D68" s="45"/>
      <c r="E68" s="45"/>
      <c r="F68" s="65"/>
      <c r="G68" s="47" t="str">
        <f>C6</f>
        <v>230-Ա 14.03.2019թ.</v>
      </c>
      <c r="H68" s="48" t="s">
        <v>29</v>
      </c>
      <c r="I68" s="49"/>
      <c r="J68" s="46"/>
      <c r="K68" s="46"/>
      <c r="L68" s="49"/>
      <c r="M68" s="42"/>
      <c r="N68" s="43"/>
      <c r="P68" s="34"/>
    </row>
    <row r="69" spans="1:16" s="33" customFormat="1" ht="9.75" customHeight="1">
      <c r="A69" s="40"/>
      <c r="B69" s="42"/>
      <c r="C69" s="42"/>
      <c r="D69" s="42"/>
      <c r="E69" s="42"/>
      <c r="F69" s="42"/>
      <c r="G69" s="42"/>
      <c r="H69" s="42"/>
      <c r="I69" s="46"/>
      <c r="J69" s="42"/>
      <c r="K69" s="42"/>
      <c r="L69" s="42"/>
      <c r="M69" s="42"/>
      <c r="N69" s="43"/>
      <c r="P69" s="34"/>
    </row>
    <row r="70" spans="1:16" s="53" customFormat="1" ht="5.25" customHeight="1">
      <c r="A70" s="50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51"/>
      <c r="N70" s="52"/>
      <c r="P70" s="54"/>
    </row>
    <row r="71" spans="1:16" s="55" customFormat="1"/>
    <row r="72" spans="1:16" s="14" customFormat="1">
      <c r="B72" s="15" t="s">
        <v>28</v>
      </c>
    </row>
    <row r="73" spans="1:16" s="33" customFormat="1" ht="12.75" customHeight="1">
      <c r="A73" s="56"/>
      <c r="B73" s="82" t="s">
        <v>13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39"/>
      <c r="P73" s="34"/>
    </row>
    <row r="74" spans="1:16" s="33" customFormat="1" ht="12.75" customHeight="1">
      <c r="A74" s="29"/>
      <c r="B74" s="83" t="s">
        <v>14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32"/>
      <c r="P74" s="34"/>
    </row>
    <row r="75" spans="1:16" s="33" customFormat="1" ht="12.75" customHeight="1">
      <c r="A75" s="29"/>
      <c r="B75" s="38" t="s">
        <v>15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2"/>
      <c r="P75" s="34"/>
    </row>
    <row r="76" spans="1:16" s="33" customFormat="1" ht="12.75" customHeight="1">
      <c r="A76" s="29"/>
      <c r="B76" s="57" t="s">
        <v>16</v>
      </c>
      <c r="C76" s="57"/>
      <c r="D76" s="57"/>
      <c r="E76" s="38"/>
      <c r="F76" s="38"/>
      <c r="G76" s="38"/>
      <c r="H76" s="38"/>
      <c r="I76" s="38"/>
      <c r="J76" s="38"/>
      <c r="K76" s="38"/>
      <c r="L76" s="38"/>
      <c r="M76" s="38"/>
      <c r="N76" s="32"/>
      <c r="P76" s="34"/>
    </row>
    <row r="77" spans="1:16" s="33" customFormat="1" ht="12.75" customHeight="1">
      <c r="A77" s="29"/>
      <c r="B77" s="57" t="s">
        <v>17</v>
      </c>
      <c r="C77" s="57"/>
      <c r="D77" s="57"/>
      <c r="E77" s="38"/>
      <c r="F77" s="38"/>
      <c r="G77" s="38"/>
      <c r="H77" s="38"/>
      <c r="I77" s="38" t="s">
        <v>18</v>
      </c>
      <c r="J77" s="38"/>
      <c r="K77" s="38"/>
      <c r="L77" s="38" t="s">
        <v>19</v>
      </c>
      <c r="M77" s="38"/>
      <c r="N77" s="32"/>
      <c r="P77" s="34"/>
    </row>
    <row r="78" spans="1:16" s="33" customFormat="1" ht="12.75" customHeight="1">
      <c r="A78" s="29"/>
      <c r="B78" s="37" t="s">
        <v>20</v>
      </c>
      <c r="C78" s="37"/>
      <c r="D78" s="37"/>
      <c r="E78" s="37"/>
      <c r="F78" s="37"/>
      <c r="G78" s="37"/>
      <c r="H78" s="58">
        <v>99999</v>
      </c>
      <c r="I78" s="59">
        <v>9999999</v>
      </c>
      <c r="J78" s="60">
        <v>9999</v>
      </c>
      <c r="K78" s="74"/>
      <c r="L78" s="78" t="s">
        <v>21</v>
      </c>
      <c r="M78" s="79"/>
      <c r="N78" s="32"/>
      <c r="P78" s="34"/>
    </row>
    <row r="79" spans="1:16" s="33" customFormat="1" ht="12.75" customHeight="1">
      <c r="A79" s="29"/>
      <c r="B79" s="37" t="s">
        <v>22</v>
      </c>
      <c r="C79" s="37"/>
      <c r="D79" s="37"/>
      <c r="E79" s="37"/>
      <c r="F79" s="37"/>
      <c r="G79" s="37"/>
      <c r="H79" s="61"/>
      <c r="I79" s="61" t="s">
        <v>23</v>
      </c>
      <c r="J79" s="61"/>
      <c r="K79" s="61"/>
      <c r="L79" s="84" t="s">
        <v>24</v>
      </c>
      <c r="M79" s="85"/>
      <c r="N79" s="32"/>
      <c r="P79" s="34"/>
    </row>
    <row r="80" spans="1:16" s="33" customFormat="1" ht="12.75" customHeight="1">
      <c r="A80" s="29"/>
      <c r="B80" s="30" t="s">
        <v>25</v>
      </c>
      <c r="C80" s="30"/>
      <c r="D80" s="30"/>
      <c r="E80" s="30"/>
      <c r="F80" s="30"/>
      <c r="G80" s="30"/>
      <c r="H80" s="31">
        <v>90001</v>
      </c>
      <c r="I80" s="86">
        <v>8002171</v>
      </c>
      <c r="J80" s="87"/>
      <c r="K80" s="73"/>
      <c r="L80" s="84"/>
      <c r="M80" s="85"/>
      <c r="N80" s="32"/>
      <c r="P80" s="34"/>
    </row>
    <row r="81" spans="1:16" s="33" customFormat="1" ht="12.75" customHeight="1">
      <c r="A81" s="29"/>
      <c r="B81" s="35" t="s">
        <v>20</v>
      </c>
      <c r="C81" s="35"/>
      <c r="D81" s="35"/>
      <c r="E81" s="35"/>
      <c r="F81" s="35"/>
      <c r="G81" s="35"/>
      <c r="H81" s="36"/>
      <c r="I81" s="35"/>
      <c r="J81" s="35"/>
      <c r="K81" s="35"/>
      <c r="L81" s="76"/>
      <c r="M81" s="77"/>
      <c r="N81" s="32"/>
      <c r="P81" s="34"/>
    </row>
    <row r="82" spans="1:16" s="33" customFormat="1" ht="12.75" customHeight="1">
      <c r="A82" s="29"/>
      <c r="B82" s="37" t="s">
        <v>26</v>
      </c>
      <c r="C82" s="38"/>
      <c r="D82" s="38"/>
      <c r="E82" s="38"/>
      <c r="F82" s="30"/>
      <c r="G82" s="30"/>
      <c r="H82" s="30"/>
      <c r="I82" s="30"/>
      <c r="J82" s="39"/>
      <c r="K82" s="30"/>
      <c r="L82" s="78" t="s">
        <v>21</v>
      </c>
      <c r="M82" s="79"/>
      <c r="N82" s="32"/>
      <c r="P82" s="34"/>
    </row>
    <row r="83" spans="1:16" s="33" customFormat="1" ht="12.75" customHeight="1">
      <c r="A83" s="29"/>
      <c r="B83" s="37"/>
      <c r="C83" s="38"/>
      <c r="D83" s="38"/>
      <c r="E83" s="38"/>
      <c r="F83" s="38"/>
      <c r="G83" s="38"/>
      <c r="H83" s="38"/>
      <c r="I83" s="38"/>
      <c r="J83" s="32"/>
      <c r="K83" s="38"/>
      <c r="L83" s="76" t="s">
        <v>24</v>
      </c>
      <c r="M83" s="77"/>
      <c r="N83" s="32"/>
      <c r="P83" s="34"/>
    </row>
    <row r="84" spans="1:16" s="33" customFormat="1" ht="12.75" customHeight="1">
      <c r="A84" s="40"/>
      <c r="B84" s="37" t="s">
        <v>27</v>
      </c>
      <c r="C84" s="41"/>
      <c r="D84" s="41"/>
      <c r="E84" s="41"/>
      <c r="F84" s="41"/>
      <c r="G84" s="41"/>
      <c r="H84" s="41"/>
      <c r="I84" s="41"/>
      <c r="J84" s="42"/>
      <c r="K84" s="42"/>
      <c r="L84" s="42"/>
      <c r="M84" s="42"/>
      <c r="N84" s="43"/>
      <c r="P84" s="34"/>
    </row>
    <row r="85" spans="1:16" s="33" customFormat="1" ht="12.75" customHeight="1">
      <c r="A85" s="40"/>
      <c r="B85" s="45" t="s">
        <v>40</v>
      </c>
      <c r="C85" s="45"/>
      <c r="D85" s="45"/>
      <c r="E85" s="45"/>
      <c r="F85" s="71"/>
      <c r="G85" s="62" t="str">
        <f>C6</f>
        <v>230-Ա 14.03.2019թ.</v>
      </c>
      <c r="H85" s="64" t="s">
        <v>30</v>
      </c>
      <c r="I85" s="49"/>
      <c r="J85" s="46"/>
      <c r="K85" s="46"/>
      <c r="L85" s="49"/>
      <c r="M85" s="42"/>
      <c r="N85" s="43"/>
      <c r="P85" s="34"/>
    </row>
    <row r="86" spans="1:16" s="33" customFormat="1" ht="12.75" customHeight="1">
      <c r="A86" s="40"/>
      <c r="B86" s="42"/>
      <c r="C86" s="42"/>
      <c r="D86" s="42"/>
      <c r="E86" s="42"/>
      <c r="F86" s="42"/>
      <c r="G86" s="42"/>
      <c r="H86" s="42"/>
      <c r="I86" s="46"/>
      <c r="J86" s="42"/>
      <c r="K86" s="42"/>
      <c r="L86" s="42"/>
      <c r="M86" s="42"/>
      <c r="N86" s="43"/>
      <c r="P86" s="34"/>
    </row>
    <row r="87" spans="1:16" s="53" customFormat="1" ht="5.25" customHeight="1">
      <c r="A87" s="36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63"/>
      <c r="P87" s="54"/>
    </row>
  </sheetData>
  <mergeCells count="18">
    <mergeCell ref="B56:M56"/>
    <mergeCell ref="B57:M57"/>
    <mergeCell ref="L61:M61"/>
    <mergeCell ref="L62:M62"/>
    <mergeCell ref="I63:J63"/>
    <mergeCell ref="L63:M63"/>
    <mergeCell ref="L83:M83"/>
    <mergeCell ref="L64:M64"/>
    <mergeCell ref="L65:M65"/>
    <mergeCell ref="L66:M66"/>
    <mergeCell ref="B73:M73"/>
    <mergeCell ref="B74:M74"/>
    <mergeCell ref="L78:M78"/>
    <mergeCell ref="L79:M79"/>
    <mergeCell ref="I80:J80"/>
    <mergeCell ref="L80:M80"/>
    <mergeCell ref="L81:M81"/>
    <mergeCell ref="L82:M82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https:/mul-spm.gov.am/tasks/docs/attachment.php?id=100567&amp;fn=TntZargNerdrNax3-503-230-2.xlsx&amp;out=1&amp;token=ae2607cd255858c0af5d</cp:keywords>
  <cp:lastModifiedBy>Tigran</cp:lastModifiedBy>
  <dcterms:created xsi:type="dcterms:W3CDTF">2019-04-08T23:22:41Z</dcterms:created>
  <dcterms:modified xsi:type="dcterms:W3CDTF">2019-04-08T12:44:05Z</dcterms:modified>
</cp:coreProperties>
</file>