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N5" i="4" l="1"/>
  <c r="K4" i="4" l="1"/>
  <c r="L4" i="4"/>
  <c r="K5" i="4"/>
  <c r="L5" i="4"/>
  <c r="N4" i="4"/>
  <c r="G52" i="4" l="1"/>
  <c r="G68" i="4"/>
  <c r="L3" i="4"/>
  <c r="N3" i="4" l="1"/>
  <c r="K3" i="4"/>
</calcChain>
</file>

<file path=xl/sharedStrings.xml><?xml version="1.0" encoding="utf-8"?>
<sst xmlns="http://schemas.openxmlformats.org/spreadsheetml/2006/main" count="69" uniqueCount="43">
  <si>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</si>
  <si>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</si>
  <si>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</si>
  <si>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</si>
  <si>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</si>
  <si>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</si>
  <si>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</si>
  <si>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</si>
  <si>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</si>
  <si>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</si>
  <si>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</si>
  <si>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</si>
  <si>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</si>
  <si>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</si>
  <si>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</si>
  <si>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</si>
  <si>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</si>
  <si>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</si>
  <si>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</si>
  <si>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</si>
  <si>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</si>
  <si>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</si>
  <si>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</si>
  <si>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</si>
  <si>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</si>
  <si>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</si>
  <si>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</si>
  <si>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</si>
  <si>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</si>
  <si>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</si>
  <si>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</si>
  <si>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2005թ.</t>
  </si>
  <si>
    <t>2006թ.</t>
  </si>
  <si>
    <t>,  լոտ N (նախընտրած լոտի համարը)</t>
  </si>
  <si>
    <t>51-Ա 08/04/2019թ.</t>
  </si>
  <si>
    <t>Գնահատված արժեքը 27.03.2019թ. դրությամբ  /դրամ/</t>
  </si>
  <si>
    <t>Ա/մ. ԿԻԱ (KIA CERATO 1.6) (պ/հ.՝ 288 LL 60, ն/հ.՝ KNAFU411BA5266923, թափքը՝ սեդան)</t>
  </si>
  <si>
    <t>2010թ.</t>
  </si>
  <si>
    <t xml:space="preserve">Գույնը՝ գրաֆիտագույն, ընդհանուր վիճակը բավարար, ղեկային համակարգը ենթակա է փոխարինման </t>
  </si>
  <si>
    <t>Ա/մ. ԳԱԶ 31105-120 (պ/հ.՝ 280 LL 60, ն/հ.՝ X9631105061343068, թափքը՝ սեդան)</t>
  </si>
  <si>
    <t xml:space="preserve">Գույնը՝ ավանտյուրին, շարժիչը և փոխանցման տուփը ունեն վերանորոգման կարիք, ավտոմեքենան թերի վիճակում է, կարիք ունի կապիտալ վերանորոգման </t>
  </si>
  <si>
    <t>Ա/մ. ԳԱԶ 31105  (պ/հ.՝ 282 LL 60, ն/հ.՝ X9631105061344149, թափքը՝ սեդան)</t>
  </si>
  <si>
    <t xml:space="preserve">Գույնը՝ արծաթագույն, շարժիչը և փոխանցման տուփը ունեն վերանորոգման կարիք, ավտոմեքենան թերի վիճակում է, կապիտալ վերանորոգման կարիք ունի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</si>
</sst>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11</xdr:col>
      <xdr:colOff>395655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2339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ՏԵՂԻ 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ՄԱՅԻՍԻ 20-ԻՆ,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ապրիլի 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51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Հանրապետության սպորտի և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երիտասարդության հարցերի նախարարությանն ամրացված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50849</xdr:colOff>
      <xdr:row>5</xdr:row>
      <xdr:rowOff>51287</xdr:rowOff>
    </xdr:from>
    <xdr:to>
      <xdr:col>11</xdr:col>
      <xdr:colOff>417636</xdr:colOff>
      <xdr:row>36</xdr:row>
      <xdr:rowOff>1846384</xdr:rowOff>
    </xdr:to>
    <xdr:sp macro="" textlink="">
      <xdr:nvSpPr>
        <xdr:cNvPr id="3" name="TextBox 2"/>
        <xdr:cNvSpPr txBox="1"/>
      </xdr:nvSpPr>
      <xdr:spPr>
        <a:xfrm>
          <a:off x="50849" y="4857749"/>
          <a:ext cx="6426152" cy="9034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ապրիլի 8-ի թիվ 51-Ա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1</xdr:col>
      <xdr:colOff>5496</xdr:colOff>
      <xdr:row>37</xdr:row>
      <xdr:rowOff>216915</xdr:rowOff>
    </xdr:from>
    <xdr:to>
      <xdr:col>11</xdr:col>
      <xdr:colOff>394739</xdr:colOff>
      <xdr:row>37</xdr:row>
      <xdr:rowOff>481065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88669" y="16218915"/>
          <a:ext cx="626543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49</xdr:row>
      <xdr:rowOff>130968</xdr:rowOff>
    </xdr:from>
    <xdr:to>
      <xdr:col>11</xdr:col>
      <xdr:colOff>123825</xdr:colOff>
      <xdr:row>52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tabSelected="1" zoomScale="130" zoomScaleNormal="130" workbookViewId="0">
      <selection activeCell="O2" sqref="O2"/>
    </sheetView>
  </sheetViews>
  <sheetFormatPr defaultRowHeight="16.5" x14ac:dyDescent="0.3"/>
  <cols>
    <col min="1" max="1" width="2.7109375" style="4" customWidth="1"/>
    <col min="2" max="2" width="3.85546875" style="4" customWidth="1"/>
    <col min="3" max="3" width="7.7109375" style="4" customWidth="1"/>
    <col min="4" max="4" width="15.140625" style="4" customWidth="1"/>
    <col min="5" max="5" width="5" style="4" customWidth="1"/>
    <col min="6" max="6" width="11.7109375" style="4" customWidth="1"/>
    <col min="7" max="7" width="17.85546875" style="4" customWidth="1"/>
    <col min="8" max="8" width="6.85546875" style="4" customWidth="1"/>
    <col min="9" max="9" width="7" style="4" customWidth="1"/>
    <col min="10" max="10" width="6.5703125" style="4" customWidth="1"/>
    <col min="11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23.7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35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48.75" customHeight="1" x14ac:dyDescent="0.25">
      <c r="A3" s="2">
        <v>1</v>
      </c>
      <c r="B3" s="2">
        <v>1</v>
      </c>
      <c r="C3" s="66" t="s">
        <v>34</v>
      </c>
      <c r="D3" s="67" t="s">
        <v>36</v>
      </c>
      <c r="E3" s="68" t="s">
        <v>37</v>
      </c>
      <c r="F3" s="72" t="s">
        <v>10</v>
      </c>
      <c r="G3" s="69" t="s">
        <v>38</v>
      </c>
      <c r="H3" s="10">
        <v>14400</v>
      </c>
      <c r="I3" s="70">
        <v>1940000</v>
      </c>
      <c r="J3" s="70">
        <v>1552000</v>
      </c>
      <c r="K3" s="10">
        <f t="shared" ref="K3" si="0">ROUNDUP(J3*0.05,0)</f>
        <v>77600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6000</v>
      </c>
      <c r="N3" s="6">
        <f>ROUNDUP(J3*0.8,0)</f>
        <v>1241600</v>
      </c>
      <c r="P3" s="71"/>
      <c r="Q3" s="71"/>
      <c r="R3" s="71"/>
      <c r="S3" s="65"/>
      <c r="T3" s="65"/>
    </row>
    <row r="4" spans="1:20" s="3" customFormat="1" ht="64.5" customHeight="1" x14ac:dyDescent="0.25">
      <c r="A4" s="2">
        <v>2</v>
      </c>
      <c r="B4" s="2">
        <v>3</v>
      </c>
      <c r="C4" s="66" t="s">
        <v>34</v>
      </c>
      <c r="D4" s="67" t="s">
        <v>39</v>
      </c>
      <c r="E4" s="68" t="s">
        <v>32</v>
      </c>
      <c r="F4" s="72" t="s">
        <v>10</v>
      </c>
      <c r="G4" s="69" t="s">
        <v>40</v>
      </c>
      <c r="H4" s="10">
        <v>14400</v>
      </c>
      <c r="I4" s="70">
        <v>180000</v>
      </c>
      <c r="J4" s="70">
        <v>180000</v>
      </c>
      <c r="K4" s="10">
        <f t="shared" ref="K4:K5" si="1">ROUNDUP(J4*0.05,0)</f>
        <v>9000</v>
      </c>
      <c r="L4" s="10">
        <f t="shared" ref="L4:L5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1800</v>
      </c>
      <c r="N4" s="6">
        <f>ROUNDUP(J4*0.8,0)</f>
        <v>144000</v>
      </c>
    </row>
    <row r="5" spans="1:20" s="3" customFormat="1" ht="61.5" customHeight="1" x14ac:dyDescent="0.25">
      <c r="A5" s="2">
        <v>3</v>
      </c>
      <c r="B5" s="2">
        <v>4</v>
      </c>
      <c r="C5" s="66" t="s">
        <v>34</v>
      </c>
      <c r="D5" s="67" t="s">
        <v>41</v>
      </c>
      <c r="E5" s="68" t="s">
        <v>31</v>
      </c>
      <c r="F5" s="72" t="s">
        <v>10</v>
      </c>
      <c r="G5" s="69" t="s">
        <v>42</v>
      </c>
      <c r="H5" s="10">
        <v>14400</v>
      </c>
      <c r="I5" s="70">
        <v>150000</v>
      </c>
      <c r="J5" s="70">
        <v>120000</v>
      </c>
      <c r="K5" s="10">
        <f t="shared" si="1"/>
        <v>6000</v>
      </c>
      <c r="L5" s="10">
        <f t="shared" si="2"/>
        <v>1200</v>
      </c>
      <c r="N5" s="6">
        <f>ROUNDUP(J5*0.8,0)</f>
        <v>96000</v>
      </c>
    </row>
    <row r="9" spans="1:20" x14ac:dyDescent="0.3">
      <c r="J9" s="7"/>
    </row>
    <row r="36" spans="1:14" ht="68.25" customHeight="1" x14ac:dyDescent="0.3"/>
    <row r="37" spans="1:14" ht="153" customHeight="1" x14ac:dyDescent="0.3"/>
    <row r="38" spans="1:14" ht="47.25" customHeight="1" x14ac:dyDescent="0.3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s="20" customFormat="1" x14ac:dyDescent="0.3">
      <c r="B39" s="29" t="s">
        <v>29</v>
      </c>
    </row>
    <row r="40" spans="1:14" s="44" customFormat="1" ht="12.75" customHeight="1" x14ac:dyDescent="0.3">
      <c r="A40" s="42"/>
      <c r="B40" s="77" t="s">
        <v>14</v>
      </c>
      <c r="C40" s="77"/>
      <c r="D40" s="77"/>
      <c r="E40" s="77"/>
      <c r="F40" s="77"/>
      <c r="G40" s="77"/>
      <c r="H40" s="77"/>
      <c r="I40" s="77"/>
      <c r="J40" s="77"/>
      <c r="K40" s="77"/>
      <c r="L40" s="43"/>
      <c r="N40" s="45"/>
    </row>
    <row r="41" spans="1:14" s="44" customFormat="1" ht="12.75" customHeight="1" x14ac:dyDescent="0.3">
      <c r="A41" s="46"/>
      <c r="B41" s="78" t="s">
        <v>15</v>
      </c>
      <c r="C41" s="78"/>
      <c r="D41" s="78"/>
      <c r="E41" s="78"/>
      <c r="F41" s="78"/>
      <c r="G41" s="78"/>
      <c r="H41" s="78"/>
      <c r="I41" s="78"/>
      <c r="J41" s="78"/>
      <c r="K41" s="78"/>
      <c r="L41" s="47"/>
      <c r="N41" s="45"/>
    </row>
    <row r="42" spans="1:14" s="44" customFormat="1" ht="12.75" customHeight="1" x14ac:dyDescent="0.3">
      <c r="A42" s="46"/>
      <c r="B42" s="48" t="s">
        <v>16</v>
      </c>
      <c r="C42" s="48"/>
      <c r="D42" s="48"/>
      <c r="E42" s="48"/>
      <c r="F42" s="48"/>
      <c r="G42" s="48"/>
      <c r="H42" s="48"/>
      <c r="I42" s="48"/>
      <c r="J42" s="48"/>
      <c r="K42" s="48"/>
      <c r="L42" s="47"/>
      <c r="N42" s="45"/>
    </row>
    <row r="43" spans="1:14" s="44" customFormat="1" ht="12.75" customHeight="1" x14ac:dyDescent="0.3">
      <c r="A43" s="46"/>
      <c r="B43" s="49" t="s">
        <v>17</v>
      </c>
      <c r="C43" s="49"/>
      <c r="D43" s="49"/>
      <c r="E43" s="48"/>
      <c r="F43" s="48"/>
      <c r="G43" s="48"/>
      <c r="H43" s="48"/>
      <c r="I43" s="48"/>
      <c r="J43" s="48"/>
      <c r="K43" s="48"/>
      <c r="L43" s="47"/>
      <c r="N43" s="45"/>
    </row>
    <row r="44" spans="1:14" s="44" customFormat="1" ht="12.75" customHeight="1" x14ac:dyDescent="0.3">
      <c r="A44" s="46"/>
      <c r="B44" s="49" t="s">
        <v>18</v>
      </c>
      <c r="C44" s="49"/>
      <c r="D44" s="49"/>
      <c r="E44" s="48"/>
      <c r="F44" s="48"/>
      <c r="G44" s="48"/>
      <c r="H44" s="48" t="s">
        <v>19</v>
      </c>
      <c r="I44" s="48"/>
      <c r="J44" s="48" t="s">
        <v>20</v>
      </c>
      <c r="K44" s="48"/>
      <c r="L44" s="47"/>
      <c r="N44" s="45"/>
    </row>
    <row r="45" spans="1:14" s="44" customFormat="1" ht="12.75" customHeight="1" x14ac:dyDescent="0.3">
      <c r="A45" s="46"/>
      <c r="B45" s="50" t="s">
        <v>25</v>
      </c>
      <c r="C45" s="50"/>
      <c r="D45" s="50"/>
      <c r="E45" s="50"/>
      <c r="F45" s="50"/>
      <c r="G45" s="51">
        <v>99999</v>
      </c>
      <c r="H45" s="52">
        <v>9999999</v>
      </c>
      <c r="I45" s="53">
        <v>9999</v>
      </c>
      <c r="J45" s="83" t="s">
        <v>21</v>
      </c>
      <c r="K45" s="84"/>
      <c r="L45" s="47"/>
      <c r="N45" s="45"/>
    </row>
    <row r="46" spans="1:14" s="44" customFormat="1" ht="12.75" customHeight="1" x14ac:dyDescent="0.3">
      <c r="A46" s="46"/>
      <c r="B46" s="50" t="s">
        <v>26</v>
      </c>
      <c r="C46" s="50"/>
      <c r="D46" s="50"/>
      <c r="E46" s="50"/>
      <c r="F46" s="50"/>
      <c r="G46" s="54"/>
      <c r="H46" s="54" t="s">
        <v>22</v>
      </c>
      <c r="I46" s="54"/>
      <c r="J46" s="85" t="s">
        <v>23</v>
      </c>
      <c r="K46" s="86"/>
      <c r="L46" s="47"/>
      <c r="N46" s="45"/>
    </row>
    <row r="47" spans="1:14" s="13" customFormat="1" ht="12.75" customHeight="1" x14ac:dyDescent="0.25">
      <c r="A47" s="22"/>
      <c r="B47" s="37" t="s">
        <v>24</v>
      </c>
      <c r="C47" s="37"/>
      <c r="D47" s="37"/>
      <c r="E47" s="37"/>
      <c r="F47" s="37"/>
      <c r="G47" s="25">
        <v>90001</v>
      </c>
      <c r="H47" s="79">
        <v>8005711</v>
      </c>
      <c r="I47" s="80"/>
      <c r="J47" s="87"/>
      <c r="K47" s="88"/>
      <c r="L47" s="31"/>
      <c r="N47" s="24"/>
    </row>
    <row r="48" spans="1:14" s="13" customFormat="1" ht="12.75" customHeight="1" x14ac:dyDescent="0.25">
      <c r="A48" s="22"/>
      <c r="B48" s="27" t="s">
        <v>25</v>
      </c>
      <c r="C48" s="27"/>
      <c r="D48" s="27"/>
      <c r="E48" s="27"/>
      <c r="F48" s="27"/>
      <c r="G48" s="30"/>
      <c r="H48" s="27"/>
      <c r="I48" s="27"/>
      <c r="J48" s="89"/>
      <c r="K48" s="90"/>
      <c r="L48" s="31"/>
      <c r="N48" s="24"/>
    </row>
    <row r="49" spans="1:15" s="13" customFormat="1" ht="12.75" customHeight="1" x14ac:dyDescent="0.25">
      <c r="A49" s="22"/>
      <c r="B49" s="32" t="s">
        <v>27</v>
      </c>
      <c r="C49" s="16"/>
      <c r="D49" s="16"/>
      <c r="E49" s="16"/>
      <c r="F49" s="37"/>
      <c r="G49" s="37"/>
      <c r="H49" s="37"/>
      <c r="I49" s="38"/>
      <c r="J49" s="91" t="s">
        <v>21</v>
      </c>
      <c r="K49" s="92"/>
      <c r="L49" s="31"/>
      <c r="N49" s="24"/>
    </row>
    <row r="50" spans="1:15" s="44" customFormat="1" ht="12.75" customHeight="1" x14ac:dyDescent="0.3">
      <c r="A50" s="46"/>
      <c r="B50" s="50"/>
      <c r="C50" s="48"/>
      <c r="D50" s="48"/>
      <c r="E50" s="48"/>
      <c r="F50" s="48"/>
      <c r="G50" s="48"/>
      <c r="H50" s="48"/>
      <c r="I50" s="47"/>
      <c r="J50" s="81" t="s">
        <v>23</v>
      </c>
      <c r="K50" s="82"/>
      <c r="L50" s="47"/>
      <c r="M50" s="63"/>
      <c r="N50" s="45"/>
    </row>
    <row r="51" spans="1:15" s="13" customFormat="1" ht="12.75" customHeight="1" x14ac:dyDescent="0.25">
      <c r="A51" s="23"/>
      <c r="B51" s="32" t="s">
        <v>12</v>
      </c>
      <c r="C51" s="39"/>
      <c r="D51" s="39"/>
      <c r="E51" s="39"/>
      <c r="F51" s="39"/>
      <c r="G51" s="39"/>
      <c r="H51" s="39"/>
      <c r="I51" s="18"/>
      <c r="J51" s="18"/>
      <c r="K51" s="18"/>
      <c r="L51" s="40"/>
      <c r="M51" s="64"/>
      <c r="N51" s="24"/>
    </row>
    <row r="52" spans="1:15" s="13" customFormat="1" ht="12.75" customHeight="1" x14ac:dyDescent="0.25">
      <c r="A52" s="23"/>
      <c r="B52" s="14" t="s">
        <v>28</v>
      </c>
      <c r="C52" s="14"/>
      <c r="D52" s="14"/>
      <c r="E52" s="14"/>
      <c r="F52" s="12"/>
      <c r="G52" s="15" t="str">
        <f>C3</f>
        <v>51-Ա 08/04/2019թ.</v>
      </c>
      <c r="H52" s="49" t="s">
        <v>33</v>
      </c>
      <c r="I52" s="26"/>
      <c r="J52" s="12"/>
      <c r="K52" s="26"/>
      <c r="L52" s="40"/>
      <c r="M52" s="23"/>
      <c r="O52" s="61"/>
    </row>
    <row r="53" spans="1:15" s="13" customFormat="1" ht="9.75" customHeight="1" x14ac:dyDescent="0.25">
      <c r="A53" s="56"/>
      <c r="B53" s="57"/>
      <c r="C53" s="57"/>
      <c r="D53" s="57"/>
      <c r="E53" s="57"/>
      <c r="F53" s="57"/>
      <c r="G53" s="57"/>
      <c r="H53" s="57"/>
      <c r="I53" s="58"/>
      <c r="J53" s="57"/>
      <c r="K53" s="57"/>
      <c r="L53" s="73"/>
      <c r="M53" s="23"/>
      <c r="O53" s="61"/>
    </row>
    <row r="54" spans="1:15" s="17" customFormat="1" ht="5.25" customHeight="1" x14ac:dyDescent="0.25">
      <c r="A54" s="5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60"/>
      <c r="M54" s="60"/>
      <c r="O54" s="28"/>
    </row>
    <row r="55" spans="1:15" s="20" customFormat="1" ht="38.25" customHeight="1" x14ac:dyDescent="0.3">
      <c r="B55" s="29" t="s">
        <v>30</v>
      </c>
    </row>
    <row r="56" spans="1:15" s="13" customFormat="1" ht="12.75" customHeight="1" x14ac:dyDescent="0.25">
      <c r="A56" s="55"/>
      <c r="B56" s="75" t="s">
        <v>14</v>
      </c>
      <c r="C56" s="75"/>
      <c r="D56" s="75"/>
      <c r="E56" s="75"/>
      <c r="F56" s="75"/>
      <c r="G56" s="75"/>
      <c r="H56" s="75"/>
      <c r="I56" s="75"/>
      <c r="J56" s="75"/>
      <c r="K56" s="75"/>
      <c r="L56" s="38"/>
      <c r="N56" s="24"/>
    </row>
    <row r="57" spans="1:15" s="13" customFormat="1" ht="12.75" customHeight="1" x14ac:dyDescent="0.25">
      <c r="A57" s="22"/>
      <c r="B57" s="76" t="s">
        <v>15</v>
      </c>
      <c r="C57" s="76"/>
      <c r="D57" s="76"/>
      <c r="E57" s="76"/>
      <c r="F57" s="76"/>
      <c r="G57" s="76"/>
      <c r="H57" s="76"/>
      <c r="I57" s="76"/>
      <c r="J57" s="76"/>
      <c r="K57" s="76"/>
      <c r="L57" s="31"/>
      <c r="N57" s="24"/>
    </row>
    <row r="58" spans="1:15" s="13" customFormat="1" ht="12.75" customHeight="1" x14ac:dyDescent="0.25">
      <c r="A58" s="22"/>
      <c r="B58" s="16" t="s">
        <v>16</v>
      </c>
      <c r="C58" s="16"/>
      <c r="D58" s="16"/>
      <c r="E58" s="16"/>
      <c r="F58" s="16"/>
      <c r="G58" s="16"/>
      <c r="H58" s="16"/>
      <c r="I58" s="16"/>
      <c r="J58" s="16"/>
      <c r="K58" s="16"/>
      <c r="L58" s="31"/>
      <c r="N58" s="24"/>
    </row>
    <row r="59" spans="1:15" s="13" customFormat="1" ht="12.75" customHeight="1" x14ac:dyDescent="0.25">
      <c r="A59" s="22"/>
      <c r="B59" s="21" t="s">
        <v>17</v>
      </c>
      <c r="C59" s="21"/>
      <c r="D59" s="21"/>
      <c r="E59" s="16"/>
      <c r="F59" s="16"/>
      <c r="G59" s="16"/>
      <c r="H59" s="16"/>
      <c r="I59" s="16"/>
      <c r="J59" s="16"/>
      <c r="K59" s="16"/>
      <c r="L59" s="31"/>
      <c r="N59" s="24"/>
    </row>
    <row r="60" spans="1:15" s="13" customFormat="1" ht="12.75" customHeight="1" x14ac:dyDescent="0.25">
      <c r="A60" s="22"/>
      <c r="B60" s="21" t="s">
        <v>18</v>
      </c>
      <c r="C60" s="21"/>
      <c r="D60" s="21"/>
      <c r="E60" s="16"/>
      <c r="F60" s="16"/>
      <c r="G60" s="16"/>
      <c r="H60" s="16" t="s">
        <v>19</v>
      </c>
      <c r="I60" s="16"/>
      <c r="J60" s="16" t="s">
        <v>20</v>
      </c>
      <c r="K60" s="16"/>
      <c r="L60" s="31"/>
      <c r="N60" s="24"/>
    </row>
    <row r="61" spans="1:15" s="13" customFormat="1" ht="12.75" customHeight="1" x14ac:dyDescent="0.25">
      <c r="A61" s="22"/>
      <c r="B61" s="32" t="s">
        <v>25</v>
      </c>
      <c r="C61" s="32"/>
      <c r="D61" s="32"/>
      <c r="E61" s="32"/>
      <c r="F61" s="32"/>
      <c r="G61" s="33">
        <v>99999</v>
      </c>
      <c r="H61" s="34">
        <v>9999999</v>
      </c>
      <c r="I61" s="35">
        <v>9999</v>
      </c>
      <c r="J61" s="91" t="s">
        <v>21</v>
      </c>
      <c r="K61" s="92"/>
      <c r="L61" s="31"/>
      <c r="N61" s="24"/>
    </row>
    <row r="62" spans="1:15" s="13" customFormat="1" ht="12.75" customHeight="1" x14ac:dyDescent="0.25">
      <c r="A62" s="22"/>
      <c r="B62" s="32" t="s">
        <v>26</v>
      </c>
      <c r="C62" s="32"/>
      <c r="D62" s="32"/>
      <c r="E62" s="32"/>
      <c r="F62" s="32"/>
      <c r="G62" s="36"/>
      <c r="H62" s="36" t="s">
        <v>22</v>
      </c>
      <c r="I62" s="36"/>
      <c r="J62" s="87" t="s">
        <v>23</v>
      </c>
      <c r="K62" s="88"/>
      <c r="L62" s="31"/>
      <c r="N62" s="24"/>
    </row>
    <row r="63" spans="1:15" s="13" customFormat="1" ht="12.75" customHeight="1" x14ac:dyDescent="0.25">
      <c r="A63" s="22"/>
      <c r="B63" s="37" t="s">
        <v>24</v>
      </c>
      <c r="C63" s="37"/>
      <c r="D63" s="37"/>
      <c r="E63" s="37"/>
      <c r="F63" s="37"/>
      <c r="G63" s="25">
        <v>90001</v>
      </c>
      <c r="H63" s="79">
        <v>8002171</v>
      </c>
      <c r="I63" s="80"/>
      <c r="J63" s="87"/>
      <c r="K63" s="88"/>
      <c r="L63" s="31"/>
      <c r="N63" s="24"/>
    </row>
    <row r="64" spans="1:15" s="13" customFormat="1" ht="12.75" customHeight="1" x14ac:dyDescent="0.25">
      <c r="A64" s="22"/>
      <c r="B64" s="27" t="s">
        <v>25</v>
      </c>
      <c r="C64" s="27"/>
      <c r="D64" s="27"/>
      <c r="E64" s="27"/>
      <c r="F64" s="27"/>
      <c r="G64" s="30"/>
      <c r="H64" s="27"/>
      <c r="I64" s="27"/>
      <c r="J64" s="89"/>
      <c r="K64" s="90"/>
      <c r="L64" s="31"/>
      <c r="N64" s="24"/>
    </row>
    <row r="65" spans="1:15" s="13" customFormat="1" ht="12.75" customHeight="1" x14ac:dyDescent="0.25">
      <c r="A65" s="22"/>
      <c r="B65" s="32" t="s">
        <v>27</v>
      </c>
      <c r="C65" s="16"/>
      <c r="D65" s="16"/>
      <c r="E65" s="16"/>
      <c r="F65" s="37"/>
      <c r="G65" s="37"/>
      <c r="H65" s="37"/>
      <c r="I65" s="38"/>
      <c r="J65" s="91" t="s">
        <v>21</v>
      </c>
      <c r="K65" s="92"/>
      <c r="L65" s="31"/>
      <c r="N65" s="24"/>
    </row>
    <row r="66" spans="1:15" s="13" customFormat="1" ht="12.75" customHeight="1" x14ac:dyDescent="0.25">
      <c r="A66" s="22"/>
      <c r="B66" s="32"/>
      <c r="C66" s="16"/>
      <c r="D66" s="16"/>
      <c r="E66" s="16"/>
      <c r="F66" s="16"/>
      <c r="G66" s="16"/>
      <c r="H66" s="16"/>
      <c r="I66" s="31"/>
      <c r="J66" s="89" t="s">
        <v>23</v>
      </c>
      <c r="K66" s="90"/>
      <c r="L66" s="31"/>
      <c r="N66" s="24"/>
    </row>
    <row r="67" spans="1:15" s="13" customFormat="1" ht="12.75" customHeight="1" x14ac:dyDescent="0.25">
      <c r="A67" s="23"/>
      <c r="B67" s="32" t="s">
        <v>12</v>
      </c>
      <c r="C67" s="39"/>
      <c r="D67" s="39"/>
      <c r="E67" s="39"/>
      <c r="F67" s="39"/>
      <c r="G67" s="39"/>
      <c r="H67" s="39"/>
      <c r="I67" s="18"/>
      <c r="J67" s="18"/>
      <c r="K67" s="18"/>
      <c r="L67" s="40"/>
      <c r="N67" s="24"/>
    </row>
    <row r="68" spans="1:15" s="13" customFormat="1" ht="12.75" customHeight="1" x14ac:dyDescent="0.25">
      <c r="A68" s="23"/>
      <c r="B68" s="21" t="s">
        <v>13</v>
      </c>
      <c r="C68" s="14"/>
      <c r="D68" s="14"/>
      <c r="E68" s="14"/>
      <c r="F68" s="12"/>
      <c r="G68" s="41" t="str">
        <f>C3</f>
        <v>51-Ա 08/04/2019թ.</v>
      </c>
      <c r="H68" s="49" t="s">
        <v>33</v>
      </c>
      <c r="I68" s="26"/>
      <c r="J68" s="12"/>
      <c r="K68" s="26"/>
      <c r="L68" s="40"/>
      <c r="M68" s="23"/>
      <c r="O68" s="61"/>
    </row>
    <row r="69" spans="1:15" s="13" customFormat="1" ht="12.75" customHeight="1" x14ac:dyDescent="0.25">
      <c r="A69" s="23"/>
      <c r="B69" s="18"/>
      <c r="C69" s="18"/>
      <c r="D69" s="18"/>
      <c r="E69" s="18"/>
      <c r="F69" s="18"/>
      <c r="G69" s="18"/>
      <c r="H69" s="18"/>
      <c r="I69" s="12"/>
      <c r="J69" s="18"/>
      <c r="K69" s="18"/>
      <c r="L69" s="40"/>
      <c r="M69" s="23"/>
      <c r="O69" s="61"/>
    </row>
    <row r="70" spans="1:15" s="17" customFormat="1" ht="5.25" customHeight="1" x14ac:dyDescent="0.25">
      <c r="A70" s="30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74"/>
      <c r="M70" s="22"/>
      <c r="O70" s="62"/>
    </row>
    <row r="71" spans="1:15" x14ac:dyDescent="0.3">
      <c r="M71" s="20"/>
    </row>
  </sheetData>
  <mergeCells count="18">
    <mergeCell ref="J65:K65"/>
    <mergeCell ref="J66:K66"/>
    <mergeCell ref="J61:K61"/>
    <mergeCell ref="J62:K62"/>
    <mergeCell ref="H63:I63"/>
    <mergeCell ref="J63:K63"/>
    <mergeCell ref="J64:K64"/>
    <mergeCell ref="B56:K56"/>
    <mergeCell ref="B57:K57"/>
    <mergeCell ref="B40:K40"/>
    <mergeCell ref="B41:K41"/>
    <mergeCell ref="H47:I47"/>
    <mergeCell ref="J50:K50"/>
    <mergeCell ref="J45:K45"/>
    <mergeCell ref="J46:K46"/>
    <mergeCell ref="J47:K47"/>
    <mergeCell ref="J48:K48"/>
    <mergeCell ref="J49:K49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https:/mul-spm.gov.am/tasks/docs/attachment.php?id=101650&amp;fn=SportNax3-508-51-2.xlsx&amp;out=1&amp;token=3a3bc403dbfbbfe729c0</cp:keywords>
  <cp:lastModifiedBy>Windows User</cp:lastModifiedBy>
  <dcterms:created xsi:type="dcterms:W3CDTF">2019-05-02T23:50:36Z</dcterms:created>
  <dcterms:modified xsi:type="dcterms:W3CDTF">2019-05-02T23:50:36Z</dcterms:modified>
</cp:coreProperties>
</file>