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N4" i="4" l="1"/>
  <c r="K4" i="4" l="1"/>
  <c r="L4" i="4"/>
  <c r="G51" i="4" l="1"/>
  <c r="G68" i="4"/>
  <c r="L3" i="4"/>
  <c r="N3" i="4" l="1"/>
  <c r="K3" i="4"/>
</calcChain>
</file>

<file path=xl/sharedStrings.xml><?xml version="1.0" encoding="utf-8"?>
<sst xmlns="http://schemas.openxmlformats.org/spreadsheetml/2006/main" count="64" uniqueCount="40">
  <si>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</si>
  <si>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</si>
  <si>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</si>
  <si>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</si>
  <si>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</si>
  <si>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</si>
  <si>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</si>
  <si>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</si>
  <si>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</si>
  <si>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</si>
  <si>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</si>
  <si>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</si>
  <si>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</si>
  <si>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</si>
  <si>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</si>
  <si>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</si>
  <si>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</si>
  <si>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</si>
  <si>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</si>
  <si>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</si>
  <si>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</si>
  <si>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</si>
  <si>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</si>
  <si>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</si>
  <si>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</si>
  <si>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</si>
  <si>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</si>
  <si>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</si>
  <si>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</si>
  <si>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</si>
  <si>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2005թ.</t>
  </si>
  <si>
    <t>2006թ.</t>
  </si>
  <si>
    <t>,  լոտ N (նախընտրած լոտի համարը)</t>
  </si>
  <si>
    <t>79-Ա 29/05/2019թ.</t>
  </si>
  <si>
    <t>10/12/2019</t>
  </si>
  <si>
    <t>Գնահատված արժեքը 10.05.2019թ դրությամբ  /դրամ/</t>
  </si>
  <si>
    <t>Ա/մ. ՈՒԱԶ-315142 (պ/հ.՝ 083 ՏՏ 03, ն/հ.՝ XTT31514260525350, թափքը՝ ունիվերսալ)</t>
  </si>
  <si>
    <t xml:space="preserve">Գույնը՝ բաց գորշ, վիճակը՝ ենթակա է կապիտալ վերանորոգման  </t>
  </si>
  <si>
    <t>Ա/մ. ԳԱԶ 3102-103 (պ/հ.՝ 084 ՏՏ 03, ն/հ.՝ X9631020061313431, թափքը՝ սեդան)</t>
  </si>
  <si>
    <t>Գույնը՝ ավանտյուրա (սև), վիճակը՝ ենթակա է վերանորոգման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</si>
</sst>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Լ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ԻՍԻ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 29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արդարադատության նախարարության քրեակատարողական ծառայությանն ամրացված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14214</xdr:colOff>
      <xdr:row>4</xdr:row>
      <xdr:rowOff>29305</xdr:rowOff>
    </xdr:from>
    <xdr:to>
      <xdr:col>11</xdr:col>
      <xdr:colOff>381001</xdr:colOff>
      <xdr:row>35</xdr:row>
      <xdr:rowOff>3319096</xdr:rowOff>
    </xdr:to>
    <xdr:sp macro="" textlink="">
      <xdr:nvSpPr>
        <xdr:cNvPr id="3" name="TextBox 2"/>
        <xdr:cNvSpPr txBox="1"/>
      </xdr:nvSpPr>
      <xdr:spPr>
        <a:xfrm>
          <a:off x="14214" y="3751382"/>
          <a:ext cx="6433479" cy="10528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մայիսի 29-ի թիվ 79-Ա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144706</xdr:colOff>
      <xdr:row>36</xdr:row>
      <xdr:rowOff>33741</xdr:rowOff>
    </xdr:from>
    <xdr:to>
      <xdr:col>11</xdr:col>
      <xdr:colOff>350776</xdr:colOff>
      <xdr:row>36</xdr:row>
      <xdr:rowOff>297891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44706" y="14328568"/>
          <a:ext cx="6272762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48</xdr:row>
      <xdr:rowOff>130968</xdr:rowOff>
    </xdr:from>
    <xdr:to>
      <xdr:col>11</xdr:col>
      <xdr:colOff>123825</xdr:colOff>
      <xdr:row>51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zoomScale="130" zoomScaleNormal="130" workbookViewId="0">
      <selection activeCell="N1" sqref="N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8.5703125" style="4" customWidth="1"/>
    <col min="5" max="5" width="5.5703125" style="4" customWidth="1"/>
    <col min="6" max="6" width="11.7109375" style="4" customWidth="1"/>
    <col min="7" max="7" width="14.425781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23.7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35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45" customHeight="1" x14ac:dyDescent="0.25">
      <c r="A3" s="2">
        <v>1</v>
      </c>
      <c r="B3" s="2">
        <v>1</v>
      </c>
      <c r="C3" s="66" t="s">
        <v>33</v>
      </c>
      <c r="D3" s="67" t="s">
        <v>36</v>
      </c>
      <c r="E3" s="68" t="s">
        <v>31</v>
      </c>
      <c r="F3" s="71" t="s">
        <v>10</v>
      </c>
      <c r="G3" s="70" t="s">
        <v>37</v>
      </c>
      <c r="H3" s="10">
        <v>14400</v>
      </c>
      <c r="I3" s="69">
        <v>950000</v>
      </c>
      <c r="J3" s="69">
        <v>760000</v>
      </c>
      <c r="K3" s="10">
        <f t="shared" ref="K3" si="0">ROUNDUP(J3*0.05,0)</f>
        <v>38000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5600</v>
      </c>
      <c r="N3" s="6">
        <f>ROUNDUP(J3*0.8,0)</f>
        <v>608000</v>
      </c>
      <c r="P3" s="82"/>
      <c r="Q3" s="82"/>
      <c r="R3" s="82"/>
      <c r="S3" s="65"/>
      <c r="T3" s="65"/>
    </row>
    <row r="4" spans="1:20" s="3" customFormat="1" ht="45" customHeight="1" x14ac:dyDescent="0.25">
      <c r="A4" s="2">
        <v>2</v>
      </c>
      <c r="B4" s="2">
        <v>2</v>
      </c>
      <c r="C4" s="66" t="s">
        <v>33</v>
      </c>
      <c r="D4" s="67" t="s">
        <v>38</v>
      </c>
      <c r="E4" s="68" t="s">
        <v>30</v>
      </c>
      <c r="F4" s="71" t="s">
        <v>10</v>
      </c>
      <c r="G4" s="70" t="s">
        <v>39</v>
      </c>
      <c r="H4" s="10">
        <v>14400</v>
      </c>
      <c r="I4" s="69">
        <v>380000</v>
      </c>
      <c r="J4" s="69">
        <v>304000</v>
      </c>
      <c r="K4" s="10">
        <f t="shared" ref="K4" si="1">ROUNDUP(J4*0.05,0)</f>
        <v>15200</v>
      </c>
      <c r="L4" s="10">
        <f t="shared" ref="L4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3200</v>
      </c>
      <c r="N4" s="6">
        <f>ROUNDUP(J4*0.8,0)</f>
        <v>243200</v>
      </c>
      <c r="P4" s="82"/>
      <c r="Q4" s="82"/>
      <c r="R4" s="82"/>
      <c r="S4" s="65"/>
      <c r="T4" s="65"/>
    </row>
    <row r="8" spans="1:20" x14ac:dyDescent="0.3">
      <c r="J8" s="7"/>
    </row>
    <row r="35" spans="1:14" ht="68.25" customHeight="1" x14ac:dyDescent="0.3"/>
    <row r="36" spans="1:14" ht="262.5" customHeight="1" x14ac:dyDescent="0.3"/>
    <row r="37" spans="1:14" ht="30.75" customHeight="1" x14ac:dyDescent="0.3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s="20" customFormat="1" x14ac:dyDescent="0.3">
      <c r="B38" s="29" t="s">
        <v>28</v>
      </c>
    </row>
    <row r="39" spans="1:14" s="44" customFormat="1" ht="12.75" customHeight="1" x14ac:dyDescent="0.3">
      <c r="A39" s="42"/>
      <c r="B39" s="85" t="s">
        <v>14</v>
      </c>
      <c r="C39" s="85"/>
      <c r="D39" s="85"/>
      <c r="E39" s="85"/>
      <c r="F39" s="85"/>
      <c r="G39" s="85"/>
      <c r="H39" s="85"/>
      <c r="I39" s="85"/>
      <c r="J39" s="85"/>
      <c r="K39" s="85"/>
      <c r="L39" s="43"/>
      <c r="N39" s="45"/>
    </row>
    <row r="40" spans="1:14" s="44" customFormat="1" ht="12.75" customHeight="1" x14ac:dyDescent="0.3">
      <c r="A40" s="46"/>
      <c r="B40" s="86" t="s">
        <v>34</v>
      </c>
      <c r="C40" s="86"/>
      <c r="D40" s="86"/>
      <c r="E40" s="86"/>
      <c r="F40" s="86"/>
      <c r="G40" s="86"/>
      <c r="H40" s="86"/>
      <c r="I40" s="86"/>
      <c r="J40" s="86"/>
      <c r="K40" s="86"/>
      <c r="L40" s="47"/>
      <c r="N40" s="45"/>
    </row>
    <row r="41" spans="1:14" s="44" customFormat="1" ht="12.75" customHeight="1" x14ac:dyDescent="0.3">
      <c r="A41" s="46"/>
      <c r="B41" s="48" t="s">
        <v>15</v>
      </c>
      <c r="C41" s="48"/>
      <c r="D41" s="48"/>
      <c r="E41" s="48"/>
      <c r="F41" s="48"/>
      <c r="G41" s="48"/>
      <c r="H41" s="48"/>
      <c r="I41" s="48"/>
      <c r="J41" s="48"/>
      <c r="K41" s="48"/>
      <c r="L41" s="47"/>
      <c r="N41" s="45"/>
    </row>
    <row r="42" spans="1:14" s="44" customFormat="1" ht="12.75" customHeight="1" x14ac:dyDescent="0.3">
      <c r="A42" s="46"/>
      <c r="B42" s="49" t="s">
        <v>16</v>
      </c>
      <c r="C42" s="49"/>
      <c r="D42" s="49"/>
      <c r="E42" s="48"/>
      <c r="F42" s="48"/>
      <c r="G42" s="48"/>
      <c r="H42" s="48"/>
      <c r="I42" s="48"/>
      <c r="J42" s="48"/>
      <c r="K42" s="48"/>
      <c r="L42" s="47"/>
      <c r="N42" s="45"/>
    </row>
    <row r="43" spans="1:14" s="44" customFormat="1" ht="12.75" customHeight="1" x14ac:dyDescent="0.3">
      <c r="A43" s="46"/>
      <c r="B43" s="49" t="s">
        <v>17</v>
      </c>
      <c r="C43" s="49"/>
      <c r="D43" s="49"/>
      <c r="E43" s="48"/>
      <c r="F43" s="48"/>
      <c r="G43" s="48"/>
      <c r="H43" s="48" t="s">
        <v>18</v>
      </c>
      <c r="I43" s="48"/>
      <c r="J43" s="48" t="s">
        <v>19</v>
      </c>
      <c r="K43" s="48"/>
      <c r="L43" s="47"/>
      <c r="N43" s="45"/>
    </row>
    <row r="44" spans="1:14" s="44" customFormat="1" ht="12.75" customHeight="1" x14ac:dyDescent="0.3">
      <c r="A44" s="46"/>
      <c r="B44" s="50" t="s">
        <v>24</v>
      </c>
      <c r="C44" s="50"/>
      <c r="D44" s="50"/>
      <c r="E44" s="50"/>
      <c r="F44" s="50"/>
      <c r="G44" s="51">
        <v>99999</v>
      </c>
      <c r="H44" s="52">
        <v>9999999</v>
      </c>
      <c r="I44" s="53">
        <v>9999</v>
      </c>
      <c r="J44" s="89" t="s">
        <v>20</v>
      </c>
      <c r="K44" s="90"/>
      <c r="L44" s="47"/>
      <c r="N44" s="45"/>
    </row>
    <row r="45" spans="1:14" s="44" customFormat="1" ht="12.75" customHeight="1" x14ac:dyDescent="0.3">
      <c r="A45" s="46"/>
      <c r="B45" s="50" t="s">
        <v>25</v>
      </c>
      <c r="C45" s="50"/>
      <c r="D45" s="50"/>
      <c r="E45" s="50"/>
      <c r="F45" s="50"/>
      <c r="G45" s="54"/>
      <c r="H45" s="54" t="s">
        <v>21</v>
      </c>
      <c r="I45" s="54"/>
      <c r="J45" s="91" t="s">
        <v>22</v>
      </c>
      <c r="K45" s="92"/>
      <c r="L45" s="47"/>
      <c r="N45" s="45"/>
    </row>
    <row r="46" spans="1:14" s="13" customFormat="1" ht="12.75" customHeight="1" x14ac:dyDescent="0.25">
      <c r="A46" s="22"/>
      <c r="B46" s="37" t="s">
        <v>23</v>
      </c>
      <c r="C46" s="37"/>
      <c r="D46" s="37"/>
      <c r="E46" s="37"/>
      <c r="F46" s="37"/>
      <c r="G46" s="25">
        <v>90001</v>
      </c>
      <c r="H46" s="80">
        <v>8005711</v>
      </c>
      <c r="I46" s="81"/>
      <c r="J46" s="78"/>
      <c r="K46" s="79"/>
      <c r="L46" s="31"/>
      <c r="N46" s="24"/>
    </row>
    <row r="47" spans="1:14" s="13" customFormat="1" ht="12.75" customHeight="1" x14ac:dyDescent="0.25">
      <c r="A47" s="22"/>
      <c r="B47" s="27" t="s">
        <v>24</v>
      </c>
      <c r="C47" s="27"/>
      <c r="D47" s="27"/>
      <c r="E47" s="27"/>
      <c r="F47" s="27"/>
      <c r="G47" s="30"/>
      <c r="H47" s="27"/>
      <c r="I47" s="27"/>
      <c r="J47" s="76"/>
      <c r="K47" s="77"/>
      <c r="L47" s="31"/>
      <c r="N47" s="24"/>
    </row>
    <row r="48" spans="1:14" s="13" customFormat="1" ht="12.75" customHeight="1" x14ac:dyDescent="0.25">
      <c r="A48" s="22"/>
      <c r="B48" s="32" t="s">
        <v>26</v>
      </c>
      <c r="C48" s="16"/>
      <c r="D48" s="16"/>
      <c r="E48" s="16"/>
      <c r="F48" s="37"/>
      <c r="G48" s="37"/>
      <c r="H48" s="37"/>
      <c r="I48" s="38"/>
      <c r="J48" s="74" t="s">
        <v>20</v>
      </c>
      <c r="K48" s="75"/>
      <c r="L48" s="31"/>
      <c r="N48" s="24"/>
    </row>
    <row r="49" spans="1:15" s="44" customFormat="1" ht="12.75" customHeight="1" x14ac:dyDescent="0.3">
      <c r="A49" s="46"/>
      <c r="B49" s="50"/>
      <c r="C49" s="48"/>
      <c r="D49" s="48"/>
      <c r="E49" s="48"/>
      <c r="F49" s="48"/>
      <c r="G49" s="48"/>
      <c r="H49" s="48"/>
      <c r="I49" s="47"/>
      <c r="J49" s="87" t="s">
        <v>22</v>
      </c>
      <c r="K49" s="88"/>
      <c r="L49" s="47"/>
      <c r="M49" s="63"/>
      <c r="N49" s="45"/>
    </row>
    <row r="50" spans="1:15" s="13" customFormat="1" ht="12.75" customHeight="1" x14ac:dyDescent="0.25">
      <c r="A50" s="23"/>
      <c r="B50" s="32" t="s">
        <v>12</v>
      </c>
      <c r="C50" s="39"/>
      <c r="D50" s="39"/>
      <c r="E50" s="39"/>
      <c r="F50" s="39"/>
      <c r="G50" s="39"/>
      <c r="H50" s="39"/>
      <c r="I50" s="18"/>
      <c r="J50" s="18"/>
      <c r="K50" s="18"/>
      <c r="L50" s="40"/>
      <c r="M50" s="64"/>
      <c r="N50" s="24"/>
    </row>
    <row r="51" spans="1:15" s="13" customFormat="1" ht="12.75" customHeight="1" x14ac:dyDescent="0.25">
      <c r="A51" s="23"/>
      <c r="B51" s="14" t="s">
        <v>27</v>
      </c>
      <c r="C51" s="14"/>
      <c r="D51" s="14"/>
      <c r="E51" s="14"/>
      <c r="F51" s="12"/>
      <c r="G51" s="15" t="str">
        <f>C3</f>
        <v>79-Ա 29/05/2019թ.</v>
      </c>
      <c r="H51" s="49" t="s">
        <v>32</v>
      </c>
      <c r="I51" s="26"/>
      <c r="J51" s="12"/>
      <c r="K51" s="26"/>
      <c r="L51" s="40"/>
      <c r="M51" s="23"/>
      <c r="O51" s="61"/>
    </row>
    <row r="52" spans="1:15" s="13" customFormat="1" ht="9.75" customHeight="1" x14ac:dyDescent="0.25">
      <c r="A52" s="56"/>
      <c r="B52" s="57"/>
      <c r="C52" s="57"/>
      <c r="D52" s="57"/>
      <c r="E52" s="57"/>
      <c r="F52" s="57"/>
      <c r="G52" s="57"/>
      <c r="H52" s="57"/>
      <c r="I52" s="58"/>
      <c r="J52" s="57"/>
      <c r="K52" s="57"/>
      <c r="L52" s="72"/>
      <c r="M52" s="23"/>
      <c r="O52" s="61"/>
    </row>
    <row r="53" spans="1:15" s="17" customFormat="1" ht="5.25" customHeight="1" x14ac:dyDescent="0.25">
      <c r="A53" s="5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60"/>
      <c r="M53" s="60"/>
      <c r="O53" s="28"/>
    </row>
    <row r="54" spans="1:15" s="20" customFormat="1" x14ac:dyDescent="0.3"/>
    <row r="55" spans="1:15" s="20" customFormat="1" x14ac:dyDescent="0.3">
      <c r="B55" s="29" t="s">
        <v>29</v>
      </c>
    </row>
    <row r="56" spans="1:15" s="13" customFormat="1" ht="12.75" customHeight="1" x14ac:dyDescent="0.25">
      <c r="A56" s="55"/>
      <c r="B56" s="83" t="s">
        <v>14</v>
      </c>
      <c r="C56" s="83"/>
      <c r="D56" s="83"/>
      <c r="E56" s="83"/>
      <c r="F56" s="83"/>
      <c r="G56" s="83"/>
      <c r="H56" s="83"/>
      <c r="I56" s="83"/>
      <c r="J56" s="83"/>
      <c r="K56" s="83"/>
      <c r="L56" s="38"/>
      <c r="N56" s="24"/>
    </row>
    <row r="57" spans="1:15" s="13" customFormat="1" ht="12.75" customHeight="1" x14ac:dyDescent="0.25">
      <c r="A57" s="22"/>
      <c r="B57" s="84" t="s">
        <v>34</v>
      </c>
      <c r="C57" s="84"/>
      <c r="D57" s="84"/>
      <c r="E57" s="84"/>
      <c r="F57" s="84"/>
      <c r="G57" s="84"/>
      <c r="H57" s="84"/>
      <c r="I57" s="84"/>
      <c r="J57" s="84"/>
      <c r="K57" s="84"/>
      <c r="L57" s="31"/>
      <c r="N57" s="24"/>
    </row>
    <row r="58" spans="1:15" s="13" customFormat="1" ht="12.75" customHeight="1" x14ac:dyDescent="0.25">
      <c r="A58" s="22"/>
      <c r="B58" s="16" t="s">
        <v>15</v>
      </c>
      <c r="C58" s="16"/>
      <c r="D58" s="16"/>
      <c r="E58" s="16"/>
      <c r="F58" s="16"/>
      <c r="G58" s="16"/>
      <c r="H58" s="16"/>
      <c r="I58" s="16"/>
      <c r="J58" s="16"/>
      <c r="K58" s="16"/>
      <c r="L58" s="31"/>
      <c r="N58" s="24"/>
    </row>
    <row r="59" spans="1:15" s="13" customFormat="1" ht="12.75" customHeight="1" x14ac:dyDescent="0.25">
      <c r="A59" s="22"/>
      <c r="B59" s="21" t="s">
        <v>16</v>
      </c>
      <c r="C59" s="21"/>
      <c r="D59" s="21"/>
      <c r="E59" s="16"/>
      <c r="F59" s="16"/>
      <c r="G59" s="16"/>
      <c r="H59" s="16"/>
      <c r="I59" s="16"/>
      <c r="J59" s="16"/>
      <c r="K59" s="16"/>
      <c r="L59" s="31"/>
      <c r="N59" s="24"/>
    </row>
    <row r="60" spans="1:15" s="13" customFormat="1" ht="12.75" customHeight="1" x14ac:dyDescent="0.25">
      <c r="A60" s="22"/>
      <c r="B60" s="21" t="s">
        <v>17</v>
      </c>
      <c r="C60" s="21"/>
      <c r="D60" s="21"/>
      <c r="E60" s="16"/>
      <c r="F60" s="16"/>
      <c r="G60" s="16"/>
      <c r="H60" s="16" t="s">
        <v>18</v>
      </c>
      <c r="I60" s="16"/>
      <c r="J60" s="16" t="s">
        <v>19</v>
      </c>
      <c r="K60" s="16"/>
      <c r="L60" s="31"/>
      <c r="N60" s="24"/>
    </row>
    <row r="61" spans="1:15" s="13" customFormat="1" ht="12.75" customHeight="1" x14ac:dyDescent="0.25">
      <c r="A61" s="22"/>
      <c r="B61" s="32" t="s">
        <v>24</v>
      </c>
      <c r="C61" s="32"/>
      <c r="D61" s="32"/>
      <c r="E61" s="32"/>
      <c r="F61" s="32"/>
      <c r="G61" s="33">
        <v>99999</v>
      </c>
      <c r="H61" s="34">
        <v>9999999</v>
      </c>
      <c r="I61" s="35">
        <v>9999</v>
      </c>
      <c r="J61" s="74" t="s">
        <v>20</v>
      </c>
      <c r="K61" s="75"/>
      <c r="L61" s="31"/>
      <c r="N61" s="24"/>
    </row>
    <row r="62" spans="1:15" s="13" customFormat="1" ht="12.75" customHeight="1" x14ac:dyDescent="0.25">
      <c r="A62" s="22"/>
      <c r="B62" s="32" t="s">
        <v>25</v>
      </c>
      <c r="C62" s="32"/>
      <c r="D62" s="32"/>
      <c r="E62" s="32"/>
      <c r="F62" s="32"/>
      <c r="G62" s="36"/>
      <c r="H62" s="36" t="s">
        <v>21</v>
      </c>
      <c r="I62" s="36"/>
      <c r="J62" s="78" t="s">
        <v>22</v>
      </c>
      <c r="K62" s="79"/>
      <c r="L62" s="31"/>
      <c r="N62" s="24"/>
    </row>
    <row r="63" spans="1:15" s="13" customFormat="1" ht="12.75" customHeight="1" x14ac:dyDescent="0.25">
      <c r="A63" s="22"/>
      <c r="B63" s="37" t="s">
        <v>23</v>
      </c>
      <c r="C63" s="37"/>
      <c r="D63" s="37"/>
      <c r="E63" s="37"/>
      <c r="F63" s="37"/>
      <c r="G63" s="25">
        <v>90001</v>
      </c>
      <c r="H63" s="80">
        <v>8002171</v>
      </c>
      <c r="I63" s="81"/>
      <c r="J63" s="78"/>
      <c r="K63" s="79"/>
      <c r="L63" s="31"/>
      <c r="N63" s="24"/>
    </row>
    <row r="64" spans="1:15" s="13" customFormat="1" ht="12.75" customHeight="1" x14ac:dyDescent="0.25">
      <c r="A64" s="22"/>
      <c r="B64" s="27" t="s">
        <v>24</v>
      </c>
      <c r="C64" s="27"/>
      <c r="D64" s="27"/>
      <c r="E64" s="27"/>
      <c r="F64" s="27"/>
      <c r="G64" s="30"/>
      <c r="H64" s="27"/>
      <c r="I64" s="27"/>
      <c r="J64" s="76"/>
      <c r="K64" s="77"/>
      <c r="L64" s="31"/>
      <c r="N64" s="24"/>
    </row>
    <row r="65" spans="1:15" s="13" customFormat="1" ht="12.75" customHeight="1" x14ac:dyDescent="0.25">
      <c r="A65" s="22"/>
      <c r="B65" s="32" t="s">
        <v>26</v>
      </c>
      <c r="C65" s="16"/>
      <c r="D65" s="16"/>
      <c r="E65" s="16"/>
      <c r="F65" s="37"/>
      <c r="G65" s="37"/>
      <c r="H65" s="37"/>
      <c r="I65" s="38"/>
      <c r="J65" s="74" t="s">
        <v>20</v>
      </c>
      <c r="K65" s="75"/>
      <c r="L65" s="31"/>
      <c r="N65" s="24"/>
    </row>
    <row r="66" spans="1:15" s="13" customFormat="1" ht="12.75" customHeight="1" x14ac:dyDescent="0.25">
      <c r="A66" s="22"/>
      <c r="B66" s="32"/>
      <c r="C66" s="16"/>
      <c r="D66" s="16"/>
      <c r="E66" s="16"/>
      <c r="F66" s="16"/>
      <c r="G66" s="16"/>
      <c r="H66" s="16"/>
      <c r="I66" s="31"/>
      <c r="J66" s="76" t="s">
        <v>22</v>
      </c>
      <c r="K66" s="77"/>
      <c r="L66" s="31"/>
      <c r="N66" s="24"/>
    </row>
    <row r="67" spans="1:15" s="13" customFormat="1" ht="12.75" customHeight="1" x14ac:dyDescent="0.25">
      <c r="A67" s="23"/>
      <c r="B67" s="32" t="s">
        <v>12</v>
      </c>
      <c r="C67" s="39"/>
      <c r="D67" s="39"/>
      <c r="E67" s="39"/>
      <c r="F67" s="39"/>
      <c r="G67" s="39"/>
      <c r="H67" s="39"/>
      <c r="I67" s="18"/>
      <c r="J67" s="18"/>
      <c r="K67" s="18"/>
      <c r="L67" s="40"/>
      <c r="N67" s="24"/>
    </row>
    <row r="68" spans="1:15" s="13" customFormat="1" ht="12.75" customHeight="1" x14ac:dyDescent="0.25">
      <c r="A68" s="23"/>
      <c r="B68" s="21" t="s">
        <v>13</v>
      </c>
      <c r="C68" s="14"/>
      <c r="D68" s="14"/>
      <c r="E68" s="14"/>
      <c r="F68" s="12"/>
      <c r="G68" s="41" t="str">
        <f>C3</f>
        <v>79-Ա 29/05/2019թ.</v>
      </c>
      <c r="H68" s="49" t="s">
        <v>32</v>
      </c>
      <c r="I68" s="26"/>
      <c r="J68" s="12"/>
      <c r="K68" s="26"/>
      <c r="L68" s="40"/>
      <c r="M68" s="23"/>
      <c r="O68" s="61"/>
    </row>
    <row r="69" spans="1:15" s="13" customFormat="1" ht="12.75" customHeight="1" x14ac:dyDescent="0.25">
      <c r="A69" s="23"/>
      <c r="B69" s="18"/>
      <c r="C69" s="18"/>
      <c r="D69" s="18"/>
      <c r="E69" s="18"/>
      <c r="F69" s="18"/>
      <c r="G69" s="18"/>
      <c r="H69" s="18"/>
      <c r="I69" s="12"/>
      <c r="J69" s="18"/>
      <c r="K69" s="18"/>
      <c r="L69" s="40"/>
      <c r="M69" s="23"/>
      <c r="O69" s="61"/>
    </row>
    <row r="70" spans="1:15" s="17" customFormat="1" ht="5.25" customHeight="1" x14ac:dyDescent="0.25">
      <c r="A70" s="30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73"/>
      <c r="M70" s="22"/>
      <c r="O70" s="62"/>
    </row>
    <row r="71" spans="1:15" x14ac:dyDescent="0.3">
      <c r="M71" s="20"/>
    </row>
  </sheetData>
  <mergeCells count="21">
    <mergeCell ref="P3:P4"/>
    <mergeCell ref="Q3:Q4"/>
    <mergeCell ref="R3:R4"/>
    <mergeCell ref="B56:K56"/>
    <mergeCell ref="B57:K57"/>
    <mergeCell ref="B39:K39"/>
    <mergeCell ref="B40:K40"/>
    <mergeCell ref="H46:I46"/>
    <mergeCell ref="J49:K49"/>
    <mergeCell ref="J44:K44"/>
    <mergeCell ref="J45:K45"/>
    <mergeCell ref="J46:K46"/>
    <mergeCell ref="J47:K47"/>
    <mergeCell ref="J48:K48"/>
    <mergeCell ref="J65:K65"/>
    <mergeCell ref="J66:K66"/>
    <mergeCell ref="J61:K61"/>
    <mergeCell ref="J62:K62"/>
    <mergeCell ref="H63:I63"/>
    <mergeCell ref="J63:K63"/>
    <mergeCell ref="J64:K6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https:/mul-spm.gov.am/tasks/docs/attachment.php?id=103709&amp;fn=Qreakatarox6-518-79-2.xlsx&amp;out=1&amp;token=f7dcdae7599e5938c7d3</cp:keywords>
  <cp:lastModifiedBy>Windows User</cp:lastModifiedBy>
  <dcterms:created xsi:type="dcterms:W3CDTF">2019-06-17T23:26:44Z</dcterms:created>
  <dcterms:modified xsi:type="dcterms:W3CDTF">2019-06-17T23:26:44Z</dcterms:modified>
</cp:coreProperties>
</file>