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a\Desktop\Xary\Azdarar2019\July\09.07.19\"/>
    </mc:Choice>
  </mc:AlternateContent>
  <bookViews>
    <workbookView xWindow="0" yWindow="0" windowWidth="24000" windowHeight="9105"/>
  </bookViews>
  <sheets>
    <sheet name="sheet" sheetId="4" r:id="rId1"/>
  </sheets>
  <calcPr calcId="162913"/>
</workbook>
</file>

<file path=xl/calcChain.xml><?xml version="1.0" encoding="utf-8"?>
<calcChain xmlns="http://schemas.openxmlformats.org/spreadsheetml/2006/main">
  <c r="M4" i="4" l="1"/>
  <c r="L4" i="4"/>
  <c r="G52" i="4" l="1"/>
  <c r="G69" i="4" s="1"/>
  <c r="L3" i="4" l="1"/>
  <c r="M3" i="4"/>
  <c r="M5" i="4" l="1"/>
  <c r="L5" i="4"/>
</calcChain>
</file>

<file path=xl/sharedStrings.xml><?xml version="1.0" encoding="utf-8"?>
<sst xmlns="http://schemas.openxmlformats.org/spreadsheetml/2006/main" count="73" uniqueCount="45">
  <si>
    <t>Հ/Հ</t>
  </si>
  <si>
    <t>Գույքի անվանումը</t>
  </si>
  <si>
    <t>Մեկնարկային գինը /դրամ/</t>
  </si>
  <si>
    <t>Նախավճարը /դրամ/</t>
  </si>
  <si>
    <t>Գույքի տեխնիկական վիճակը</t>
  </si>
  <si>
    <t xml:space="preserve">Լոտի հերթական համարը </t>
  </si>
  <si>
    <t>Մասնակցության վճարը /դրամ/</t>
  </si>
  <si>
    <t>Գույքի գտնվելու վայրը</t>
  </si>
  <si>
    <t>Թողարկման տարեթիվը</t>
  </si>
  <si>
    <t xml:space="preserve">Գույքի արժեքի որոշման
հետ կապված վճարը (ներառյալ ԱԱՀ)
/դրամ/
</t>
  </si>
  <si>
    <t>ք.Երևան, Մալաթիա-Սեբաստիա, Հաղթանակ 2 փող. 79</t>
  </si>
  <si>
    <t>Օտարման մասին որոշման (հրամանի) համարը և ամսաթիվը</t>
  </si>
  <si>
    <t>Վճարման նպատակը՝</t>
  </si>
  <si>
    <t xml:space="preserve">Աճուրդի մասնակցության վճար, հրաման ՝ 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</si>
  <si>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</si>
  <si>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</si>
  <si>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</si>
  <si>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</si>
  <si>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</si>
  <si>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</si>
  <si>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</si>
  <si>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</si>
  <si>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</si>
  <si>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</si>
  <si>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</si>
  <si>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</si>
  <si>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</si>
  <si>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</si>
  <si>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 xml:space="preserve">Աճուրդի նախավճար, հրաման՝ </t>
  </si>
  <si>
    <t>Նախավճարի անդորրագրի նմուշ</t>
  </si>
  <si>
    <t>Մասնակցության վճարի անդորրագրի նմուշ</t>
  </si>
  <si>
    <t>Գույքը տնօրինող պետական մարմնի անվանումը</t>
  </si>
  <si>
    <t>,  լոտ 2 (նախընտրած լոտի համարը)</t>
  </si>
  <si>
    <t>Հայաստանի Հանրապետ ության տարածքային կառավարման և զարգացման նախարար ություն</t>
  </si>
  <si>
    <t>Հայաստանի Հանրապետ ության տարածքային կառավարման և զարգացման նախարար ության Միգրացիոն ծառայություն</t>
  </si>
  <si>
    <t>Ա/մ. Պեժո (PEUGEOT PARS 1.8 L) (պ/հ.՝009 TN 01, ն/հ.՝ NAAN1MAD57E082083, թափքը՝ սեդան)</t>
  </si>
  <si>
    <t>Ա/մ. Պեժո (PEUGEOT PARS 1.8 L) (պ/հ.՝010 TN 01, ն/հ.՝ NAAN1MAD17E082081, թափքը՝ սեդան)</t>
  </si>
  <si>
    <t>Ա/մ. Պեժո (PEUGEOT PARS 1.8 L) (պ/հ.՝ 015 TN 01, ն/հ.՝ NAAN1MAD67E082092, թափքը՝ սեդան)</t>
  </si>
  <si>
    <t xml:space="preserve">   2007թ.</t>
  </si>
  <si>
    <t xml:space="preserve">  2007թ.</t>
  </si>
  <si>
    <t>Գնահատված արժեքը 22.05.2019թ դրությամբ  /դրամ/</t>
  </si>
  <si>
    <t xml:space="preserve">Գույնը՝ սև մետալիկ, վիճակը՝ բավարար              </t>
  </si>
  <si>
    <t xml:space="preserve">Գույնը՝ սև մետալիկ, վիճակը՝ ընդհանուր բավարար, արգելակման համակարգը չի աշխատում                                   </t>
  </si>
  <si>
    <t xml:space="preserve">30/05/2019թ. 81-Ա </t>
  </si>
  <si>
    <t>,  լոտ N (նախընտրած լոտի համարը)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</si>
</sst>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8"/>
      <name val="GHEA Grapalat"/>
      <family val="3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6"/>
      <name val="GHEA Grapalat"/>
      <family val="3"/>
    </font>
    <font>
      <sz val="7"/>
      <name val="GHEA Grapalat"/>
      <family val="3"/>
    </font>
    <font>
      <b/>
      <sz val="5"/>
      <name val="GHEA Grapalat"/>
      <family val="3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sz val="8"/>
      <color theme="1"/>
      <name val="GHEA Grapalat"/>
      <family val="3"/>
    </font>
    <font>
      <sz val="9"/>
      <name val="GHEA Grapalat"/>
      <family val="3"/>
    </font>
    <font>
      <b/>
      <i/>
      <sz val="8"/>
      <name val="GHEA Grapalat"/>
      <family val="3"/>
    </font>
    <font>
      <b/>
      <i/>
      <sz val="7"/>
      <name val="GHEA Grapalat"/>
      <family val="3"/>
    </font>
    <font>
      <sz val="10"/>
      <name val="GHEA Grapalat"/>
      <family val="3"/>
    </font>
    <font>
      <sz val="6"/>
      <name val="GHEA Grapalat"/>
      <family val="3"/>
    </font>
    <font>
      <sz val="8"/>
      <color rgb="FFFF0000"/>
      <name val="GHEA Grapalat"/>
      <family val="3"/>
    </font>
    <font>
      <sz val="10"/>
      <color rgb="FFFF0000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8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/>
    <xf numFmtId="9" fontId="6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1" fillId="0" borderId="0" xfId="0" applyFont="1" applyBorder="1"/>
    <xf numFmtId="0" fontId="5" fillId="0" borderId="0" xfId="0" applyFont="1" applyBorder="1"/>
    <xf numFmtId="0" fontId="14" fillId="0" borderId="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6" fillId="0" borderId="6" xfId="0" applyFont="1" applyBorder="1" applyAlignment="1">
      <alignment horizontal="center" vertical="top"/>
    </xf>
    <xf numFmtId="0" fontId="16" fillId="0" borderId="0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0" xfId="0" applyFont="1" applyFill="1" applyAlignment="1">
      <alignment vertical="top"/>
    </xf>
    <xf numFmtId="0" fontId="14" fillId="0" borderId="0" xfId="0" applyFont="1" applyBorder="1"/>
    <xf numFmtId="0" fontId="4" fillId="0" borderId="7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8" fillId="0" borderId="3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11" xfId="0" applyFont="1" applyBorder="1" applyAlignment="1">
      <alignment vertical="top"/>
    </xf>
    <xf numFmtId="0" fontId="11" fillId="0" borderId="0" xfId="0" applyFont="1" applyBorder="1" applyAlignment="1">
      <alignment horizontal="right" vertical="top"/>
    </xf>
    <xf numFmtId="0" fontId="12" fillId="0" borderId="6" xfId="0" applyFont="1" applyBorder="1" applyAlignment="1"/>
    <xf numFmtId="0" fontId="12" fillId="0" borderId="9" xfId="0" applyFont="1" applyBorder="1" applyAlignment="1"/>
    <xf numFmtId="0" fontId="5" fillId="0" borderId="0" xfId="0" applyFont="1" applyAlignment="1"/>
    <xf numFmtId="0" fontId="5" fillId="0" borderId="0" xfId="0" applyFont="1" applyFill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0" xfId="0" applyFont="1" applyBorder="1" applyAlignment="1"/>
    <xf numFmtId="0" fontId="14" fillId="0" borderId="0" xfId="0" applyFont="1" applyBorder="1" applyAlignment="1"/>
    <xf numFmtId="0" fontId="4" fillId="0" borderId="0" xfId="0" applyFont="1" applyBorder="1" applyAlignment="1">
      <alignment horizontal="left"/>
    </xf>
    <xf numFmtId="0" fontId="8" fillId="0" borderId="3" xfId="0" applyFont="1" applyBorder="1" applyAlignment="1"/>
    <xf numFmtId="0" fontId="8" fillId="0" borderId="12" xfId="0" applyFont="1" applyBorder="1" applyAlignment="1"/>
    <xf numFmtId="0" fontId="8" fillId="0" borderId="13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10" xfId="0" applyFont="1" applyBorder="1" applyAlignment="1"/>
    <xf numFmtId="0" fontId="5" fillId="0" borderId="10" xfId="0" applyFont="1" applyBorder="1" applyAlignment="1">
      <alignment vertical="top"/>
    </xf>
    <xf numFmtId="0" fontId="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18" fillId="0" borderId="0" xfId="0" applyFont="1"/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/>
    <xf numFmtId="49" fontId="4" fillId="0" borderId="0" xfId="0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12" fillId="0" borderId="5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top"/>
    </xf>
    <xf numFmtId="0" fontId="15" fillId="0" borderId="9" xfId="0" applyFont="1" applyBorder="1" applyAlignment="1">
      <alignment horizontal="center" vertical="top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43295</xdr:colOff>
      <xdr:row>0</xdr:row>
      <xdr:rowOff>26669</xdr:rowOff>
    </xdr:from>
    <xdr:to>
      <xdr:col>13</xdr:col>
      <xdr:colOff>5861</xdr:colOff>
      <xdr:row>0</xdr:row>
      <xdr:rowOff>1326173</xdr:rowOff>
    </xdr:to>
    <xdr:sp macro="" textlink="">
      <xdr:nvSpPr>
        <xdr:cNvPr id="2" name="TextBox 1"/>
        <xdr:cNvSpPr txBox="1"/>
      </xdr:nvSpPr>
      <xdr:spPr>
        <a:xfrm>
          <a:off x="43295" y="26669"/>
          <a:ext cx="6439566" cy="12995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ՆԵՐ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Ի, ՈՐ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ՈՆՔ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ՏԵՂԻ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ԿՈՒՆԵՆԱ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2019Թ.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ՀՈՒLԻՍԻ 2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9-ԻՆ, ԺԱՄԸ՝ 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12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: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30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-ԻՆ,</a:t>
          </a:r>
          <a:endParaRPr lang="en-US" sz="700" b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«ԱՃՈՒՐԴԻ ԿԵՆՏՐՈՆ» ՊԵՏԱԿԱՆ ՈՉ ԱՌԵՎՏՐԱՅԻՆ ԿԱԶՄԱԿԵՐՊՈՒԹՅՈՒ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Պետական</a:t>
          </a:r>
          <a:r>
            <a:rPr lang="en-US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գույքի կառավարման կոմիտեի նախագահի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201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9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թ.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մայիսի 30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-ի թիվ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81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-Ա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հրամանով օտարման ենթակա Պետական սեփականություն հանդիսացող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գույքը</a:t>
          </a:r>
          <a:endParaRPr lang="ru-RU" sz="1000" b="1" i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36195</xdr:colOff>
      <xdr:row>5</xdr:row>
      <xdr:rowOff>139211</xdr:rowOff>
    </xdr:from>
    <xdr:to>
      <xdr:col>12</xdr:col>
      <xdr:colOff>344365</xdr:colOff>
      <xdr:row>37</xdr:row>
      <xdr:rowOff>139210</xdr:rowOff>
    </xdr:to>
    <xdr:sp macro="" textlink="">
      <xdr:nvSpPr>
        <xdr:cNvPr id="3" name="TextBox 2"/>
        <xdr:cNvSpPr txBox="1"/>
      </xdr:nvSpPr>
      <xdr:spPr>
        <a:xfrm>
          <a:off x="36195" y="4901711"/>
          <a:ext cx="6426151" cy="99572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Յ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***Մասնակիցները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աշխատանքային օր՝ ժամը 10:00-18:00, ք.Երևան, Մալաթիա-Սեբաստիա, Հաղթանակ 2 փող. 79 հասցեում, լրացուցիչ տեղեկատվություն ստանալու համար զանգահարել «Պետական գույքի գույքագրման և գնահատման գործակալություն» ՊՈԱԿ` 010-52-88-35 և 043-06-07-09 հեռախոսահամարներով: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***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Համաձայն Պետական գույքի կառավարման կոմիտեի նախագահի 2019թ.  մայիսի 30-ի թիվ 81-Ա հրամանի գնորդը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գույքի արժեքի որոշման համար նախատեսված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գումարը վճարել գույքի գնի վճարման համար սահմանված ժամկետում` «Պետական գույքի գույքագրման և գնահատման գործակալություն» պետական ոչ առևտրային կազմակերպության` ՀՀ Ֆինանսների նախարարության գործառնական վարչության թիվ 900018002981 հաշվեհամարին,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տուրքերը: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 կանցկացվ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դասական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ին կարող են մասնակցել ֆիզիկական և իրավաբանական անձինք, ինչպես նաև համայնքները,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ընդհուպ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մինչև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սկիզբը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ներկայացրել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.</a:t>
          </a:r>
          <a:endParaRPr lang="ru-RU" sz="800" i="1" u="sng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 հայտատուի կողմից վճարված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մասնակցության վճարի անդորրագիրը (յուրաքանչյուր նախընտրած լոտի համար), որի չափն է` գույքի մեկնարկային գնի մինչև 10 հազ. դրամի դեպքում՝ 250 դրամ, գույքի մեկնարկային գնի 10-50 հազ. դրամի  սահմաններում՝  250 դրամ, գումարած 10 հազ. դրամը գերազանցող  յուրաքանչյուր մինչև 10 հազ. դրամի համար 50 դրամ, գույքի մեկնարկային գնի 50-100 հազ. դրամի սահմաններում՝  500 դրամ, գումարած 50 հազ.  դրամը գերազանցող  յուրաքանչյուր մինչև 10 հազ. դրամի համար՝ 100 դրամ, գույքի մեկնարկային գնի 100-200 հազ. դրամի սահմաններում՝  1000 դրամ, գումարած 100 հազ.  դրամը գերազանցող  յուրաքանչյուր մինչև 20 հազ. դրամի համար՝ 200 դրամ, գույքի մեկնարկային գնի 200-300 հազ. դրամի սահմաններում՝  2000 դրամ, գումարած 200 հազ.  դրամը գերազանցող  յուրաքանչյուր մինչև 20 հազ. դրամի համար՝ 200 դրամ, գույքի մեկնարկային գնի 300-400 հազ. դրամի սահմաններում՝  3000 դրամ, գումարած 300 հազ.  դրամը գերազանցող  յուրաքանչյուր մինչև 20 հազ. դրամի համար՝ 200 դրամ, գույքի մեկնարկային գնի 400-500 հազ. դրամի սահմաններում՝  4000 դրամ, գումարած 400 հազ. դրամը գերազանցող  յուրաքանչյուր մինչև 20 հազ. դրամի համար՝ 200 դրամ, գույքի մեկնարկային գնի 500 հազ. մինչև  1 մլն.  դրամի սահմաններում՝  5000 դրամ, գումարած 500 հազ. դրամը գերազանցող  յուրաքանչյուր մինչև 100 հազ. դրամի համար՝ 200 դրամ, գույքի մեկնարկային գնի 1 000 000 դրամից ավելի դեպքում 6000 դրամ (մասնակցության վճարի չափը տես աղյուսակում), մուտքագրման հաշիվն է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</a:t>
          </a:r>
          <a:r>
            <a:rPr lang="en-US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թիվ 900018002171, </a:t>
          </a:r>
          <a:r>
            <a:rPr lang="hy-AM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նպատակը՝ 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անդորրագրի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օրինակը ներկայացված 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է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ստորև)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Մասնակցության վճարը գույքի (լոտի)  գնի մեջ չի  ներա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ռ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ից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չի վերադարձվու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մ.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այդ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1000 դրամ: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base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) ընդհուպ մինչև աճուրդի սկսվելը: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տեղում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 ստորագր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ման օրվանից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սկսած 5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յա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ժամկետում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պարտավոր է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վճարել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լոտի վաճառքի գինը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հաշվանցելով նախավճարը՝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ով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 Սահմանված ժամկետում 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ru-RU" sz="80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ru-RU" sz="80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գրավոր դիմելուց հետո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կազմակերպչին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հեռ.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011-24-55-51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կամ դիմել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ք.Երևան, Դ.Անհաղթի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23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հասցեով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ինտերնետ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URL://www.spm.am: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կարող եք զանգահարել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011-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 հեռախոսահամարով: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</a:t>
          </a:r>
          <a:r>
            <a:rPr lang="ru-RU" sz="80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                  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ետական գույքի կառավարման 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կոմիտե</a:t>
          </a:r>
          <a:endParaRPr lang="ru-RU" sz="800" b="1" i="1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endParaRPr lang="ru-RU" sz="800"/>
        </a:p>
      </xdr:txBody>
    </xdr:sp>
    <xdr:clientData/>
  </xdr:twoCellAnchor>
  <xdr:twoCellAnchor>
    <xdr:from>
      <xdr:col>0</xdr:col>
      <xdr:colOff>86091</xdr:colOff>
      <xdr:row>37</xdr:row>
      <xdr:rowOff>26414</xdr:rowOff>
    </xdr:from>
    <xdr:to>
      <xdr:col>11</xdr:col>
      <xdr:colOff>292161</xdr:colOff>
      <xdr:row>37</xdr:row>
      <xdr:rowOff>227133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86091" y="14746202"/>
          <a:ext cx="6133551" cy="2007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ծանոթանալու համար սեղմել այստեղ՝ </a:t>
          </a:r>
          <a:r>
            <a:rPr kumimoji="0" lang="en-US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http://www.arlis.am/DocumentView.aspx?docid=121990</a:t>
          </a:r>
          <a:endParaRPr kumimoji="0" lang="ru-RU" sz="700" b="0" i="0" u="sng" strike="noStrike" kern="0" cap="none" spc="0" normalizeH="0" baseline="0">
            <a:ln>
              <a:noFill/>
            </a:ln>
            <a:solidFill>
              <a:srgbClr val="0070C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49</xdr:row>
      <xdr:rowOff>130968</xdr:rowOff>
    </xdr:from>
    <xdr:to>
      <xdr:col>11</xdr:col>
      <xdr:colOff>123825</xdr:colOff>
      <xdr:row>52</xdr:row>
      <xdr:rowOff>95250</xdr:rowOff>
    </xdr:to>
    <xdr:sp macro="" textlink="">
      <xdr:nvSpPr>
        <xdr:cNvPr id="11" name="Полилиния 10"/>
        <xdr:cNvSpPr/>
      </xdr:nvSpPr>
      <xdr:spPr>
        <a:xfrm>
          <a:off x="57149" y="12257484"/>
          <a:ext cx="5722145" cy="44648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66</xdr:row>
      <xdr:rowOff>76200</xdr:rowOff>
    </xdr:from>
    <xdr:to>
      <xdr:col>11</xdr:col>
      <xdr:colOff>123825</xdr:colOff>
      <xdr:row>69</xdr:row>
      <xdr:rowOff>95250</xdr:rowOff>
    </xdr:to>
    <xdr:sp macro="" textlink="">
      <xdr:nvSpPr>
        <xdr:cNvPr id="12" name="Полилиния 11"/>
        <xdr:cNvSpPr/>
      </xdr:nvSpPr>
      <xdr:spPr>
        <a:xfrm>
          <a:off x="57149" y="4914900"/>
          <a:ext cx="6743701" cy="56197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66</xdr:row>
      <xdr:rowOff>76200</xdr:rowOff>
    </xdr:from>
    <xdr:to>
      <xdr:col>11</xdr:col>
      <xdr:colOff>123825</xdr:colOff>
      <xdr:row>69</xdr:row>
      <xdr:rowOff>95250</xdr:rowOff>
    </xdr:to>
    <xdr:sp macro="" textlink="">
      <xdr:nvSpPr>
        <xdr:cNvPr id="15" name="Полилиния 14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66</xdr:row>
      <xdr:rowOff>76200</xdr:rowOff>
    </xdr:from>
    <xdr:to>
      <xdr:col>11</xdr:col>
      <xdr:colOff>123825</xdr:colOff>
      <xdr:row>69</xdr:row>
      <xdr:rowOff>95250</xdr:rowOff>
    </xdr:to>
    <xdr:sp macro="" textlink="">
      <xdr:nvSpPr>
        <xdr:cNvPr id="16" name="Полилиния 15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showGridLines="0" tabSelected="1" zoomScale="150" zoomScaleNormal="150" workbookViewId="0">
      <selection activeCell="Q1" sqref="Q1"/>
    </sheetView>
  </sheetViews>
  <sheetFormatPr defaultRowHeight="16.5" x14ac:dyDescent="0.3"/>
  <cols>
    <col min="1" max="1" width="2.42578125" style="3" customWidth="1"/>
    <col min="2" max="2" width="3" style="3" customWidth="1"/>
    <col min="3" max="3" width="7.42578125" style="3" customWidth="1"/>
    <col min="4" max="4" width="13" style="3" customWidth="1"/>
    <col min="5" max="5" width="15.5703125" style="3" customWidth="1"/>
    <col min="6" max="6" width="4.7109375" style="3" customWidth="1"/>
    <col min="7" max="7" width="9.140625" style="3" customWidth="1"/>
    <col min="8" max="8" width="11.28515625" style="3" customWidth="1"/>
    <col min="9" max="9" width="5.85546875" style="3" customWidth="1"/>
    <col min="10" max="10" width="7.42578125" style="3" customWidth="1"/>
    <col min="11" max="11" width="6" style="3" customWidth="1"/>
    <col min="12" max="13" width="5.85546875" style="3" customWidth="1"/>
    <col min="14" max="14" width="9.140625" style="3" hidden="1" customWidth="1"/>
    <col min="15" max="15" width="0" style="3" hidden="1" customWidth="1"/>
    <col min="16" max="16384" width="9.140625" style="3"/>
  </cols>
  <sheetData>
    <row r="1" spans="1:21" ht="102.75" customHeight="1" x14ac:dyDescent="0.3"/>
    <row r="2" spans="1:21" s="1" customFormat="1" ht="78.75" customHeight="1" x14ac:dyDescent="0.25">
      <c r="A2" s="6" t="s">
        <v>0</v>
      </c>
      <c r="B2" s="9" t="s">
        <v>5</v>
      </c>
      <c r="C2" s="9" t="s">
        <v>11</v>
      </c>
      <c r="D2" s="9" t="s">
        <v>31</v>
      </c>
      <c r="E2" s="6" t="s">
        <v>1</v>
      </c>
      <c r="F2" s="6" t="s">
        <v>8</v>
      </c>
      <c r="G2" s="6" t="s">
        <v>7</v>
      </c>
      <c r="H2" s="6" t="s">
        <v>4</v>
      </c>
      <c r="I2" s="9" t="s">
        <v>9</v>
      </c>
      <c r="J2" s="6" t="s">
        <v>40</v>
      </c>
      <c r="K2" s="6" t="s">
        <v>2</v>
      </c>
      <c r="L2" s="7" t="s">
        <v>3</v>
      </c>
      <c r="M2" s="7" t="s">
        <v>6</v>
      </c>
      <c r="O2" s="4">
        <v>0.8</v>
      </c>
    </row>
    <row r="3" spans="1:21" s="67" customFormat="1" ht="60.75" customHeight="1" x14ac:dyDescent="0.25">
      <c r="A3" s="2">
        <v>1</v>
      </c>
      <c r="B3" s="2">
        <v>1</v>
      </c>
      <c r="C3" s="63" t="s">
        <v>43</v>
      </c>
      <c r="D3" s="63" t="s">
        <v>33</v>
      </c>
      <c r="E3" s="64" t="s">
        <v>35</v>
      </c>
      <c r="F3" s="65" t="s">
        <v>38</v>
      </c>
      <c r="G3" s="66" t="s">
        <v>10</v>
      </c>
      <c r="H3" s="66" t="s">
        <v>41</v>
      </c>
      <c r="I3" s="8">
        <v>14400</v>
      </c>
      <c r="J3" s="8">
        <v>600000</v>
      </c>
      <c r="K3" s="8">
        <v>384000</v>
      </c>
      <c r="L3" s="8">
        <f t="shared" ref="L3" si="0">ROUNDUP(K3*0.05,0)</f>
        <v>19200</v>
      </c>
      <c r="M3" s="8">
        <f t="shared" ref="M3" si="1">IF(K3&lt;=10000,250,IF(K3&lt;=20000,300,IF(K3&lt;=30000,350,IF(K3&lt;=40000,400,IF(K3&lt;50000,450,IF(K3=50000,500,IF(K3&lt;=60000,600,IF(K3&lt;=70000,700,IF(K3&lt;=80000,800,IF(K3&lt;=90000,900,IF(K3&lt;=100000,1000,IF(K3&lt;=120000,1200,IF(K3&lt;=140000,1400,IF(K3&lt;=160000,1600,IF(K3&lt;=180000,1800,IF(K3&lt;=200000,2000,IF(K3&lt;=220000,2200,IF(K3&lt;=240000,2400,IF(K3&lt;=260000,2600,IF(K3&lt;=280000,2800,IF(K3&lt;=300000,3000,IF(K3&lt;=320000,3200,IF(K3&lt;=340000,3400,IF(K3&lt;=360000,3600,IF(K3&lt;=380000,3800,IF(K3&lt;=400000,4000,IF(K3&lt;=420000,4200,IF(K3&lt;=440000,4400,IF(K3&lt;=460000,4600,IF(K3&lt;=480000,4800,IF(K3&lt;=500000,5000,IF(K3&lt;=600000,5200,IF(K3&lt;=700000,5400,IF(K3&lt;=800000,5600,IF(K3&lt;=900000,5800,6000)))))))))))))))))))))))))))))))))))</f>
        <v>4000</v>
      </c>
      <c r="O3" s="69"/>
      <c r="Q3" s="68"/>
      <c r="R3" s="68"/>
      <c r="S3" s="68"/>
      <c r="T3" s="68"/>
      <c r="U3" s="68"/>
    </row>
    <row r="4" spans="1:21" s="67" customFormat="1" ht="60.75" customHeight="1" x14ac:dyDescent="0.25">
      <c r="A4" s="2">
        <v>2</v>
      </c>
      <c r="B4" s="2">
        <v>2</v>
      </c>
      <c r="C4" s="63" t="s">
        <v>43</v>
      </c>
      <c r="D4" s="63" t="s">
        <v>33</v>
      </c>
      <c r="E4" s="64" t="s">
        <v>36</v>
      </c>
      <c r="F4" s="65" t="s">
        <v>39</v>
      </c>
      <c r="G4" s="66" t="s">
        <v>10</v>
      </c>
      <c r="H4" s="66" t="s">
        <v>41</v>
      </c>
      <c r="I4" s="8">
        <v>14400</v>
      </c>
      <c r="J4" s="8">
        <v>600000</v>
      </c>
      <c r="K4" s="8">
        <v>384000</v>
      </c>
      <c r="L4" s="8">
        <f t="shared" ref="L4" si="2">ROUNDUP(K4*0.05,0)</f>
        <v>19200</v>
      </c>
      <c r="M4" s="8">
        <f t="shared" ref="M4" si="3">IF(K4&lt;=10000,250,IF(K4&lt;=20000,300,IF(K4&lt;=30000,350,IF(K4&lt;=40000,400,IF(K4&lt;50000,450,IF(K4=50000,500,IF(K4&lt;=60000,600,IF(K4&lt;=70000,700,IF(K4&lt;=80000,800,IF(K4&lt;=90000,900,IF(K4&lt;=100000,1000,IF(K4&lt;=120000,1200,IF(K4&lt;=140000,1400,IF(K4&lt;=160000,1600,IF(K4&lt;=180000,1800,IF(K4&lt;=200000,2000,IF(K4&lt;=220000,2200,IF(K4&lt;=240000,2400,IF(K4&lt;=260000,2600,IF(K4&lt;=280000,2800,IF(K4&lt;=300000,3000,IF(K4&lt;=320000,3200,IF(K4&lt;=340000,3400,IF(K4&lt;=360000,3600,IF(K4&lt;=380000,3800,IF(K4&lt;=400000,4000,IF(K4&lt;=420000,4200,IF(K4&lt;=440000,4400,IF(K4&lt;=460000,4600,IF(K4&lt;=480000,4800,IF(K4&lt;=500000,5000,IF(K4&lt;=600000,5200,IF(K4&lt;=700000,5400,IF(K4&lt;=800000,5600,IF(K4&lt;=900000,5800,6000)))))))))))))))))))))))))))))))))))</f>
        <v>4000</v>
      </c>
      <c r="O4" s="69"/>
      <c r="Q4" s="68"/>
      <c r="R4" s="68"/>
      <c r="S4" s="68"/>
      <c r="T4" s="68"/>
      <c r="U4" s="68"/>
    </row>
    <row r="5" spans="1:21" s="67" customFormat="1" ht="69.75" customHeight="1" x14ac:dyDescent="0.25">
      <c r="A5" s="2">
        <v>3</v>
      </c>
      <c r="B5" s="2">
        <v>3</v>
      </c>
      <c r="C5" s="63" t="s">
        <v>43</v>
      </c>
      <c r="D5" s="63" t="s">
        <v>34</v>
      </c>
      <c r="E5" s="64" t="s">
        <v>37</v>
      </c>
      <c r="F5" s="65" t="s">
        <v>39</v>
      </c>
      <c r="G5" s="66" t="s">
        <v>10</v>
      </c>
      <c r="H5" s="66" t="s">
        <v>42</v>
      </c>
      <c r="I5" s="8">
        <v>14400</v>
      </c>
      <c r="J5" s="8">
        <v>450000</v>
      </c>
      <c r="K5" s="8">
        <v>288000</v>
      </c>
      <c r="L5" s="8">
        <f t="shared" ref="L5" si="4">ROUNDUP(K5*0.05,0)</f>
        <v>14400</v>
      </c>
      <c r="M5" s="8">
        <f t="shared" ref="M5" si="5">IF(K5&lt;=10000,250,IF(K5&lt;=20000,300,IF(K5&lt;=30000,350,IF(K5&lt;=40000,400,IF(K5&lt;50000,450,IF(K5=50000,500,IF(K5&lt;=60000,600,IF(K5&lt;=70000,700,IF(K5&lt;=80000,800,IF(K5&lt;=90000,900,IF(K5&lt;=100000,1000,IF(K5&lt;=120000,1200,IF(K5&lt;=140000,1400,IF(K5&lt;=160000,1600,IF(K5&lt;=180000,1800,IF(K5&lt;=200000,2000,IF(K5&lt;=220000,2200,IF(K5&lt;=240000,2400,IF(K5&lt;=260000,2600,IF(K5&lt;=280000,2800,IF(K5&lt;=300000,3000,IF(K5&lt;=320000,3200,IF(K5&lt;=340000,3400,IF(K5&lt;=360000,3600,IF(K5&lt;=380000,3800,IF(K5&lt;=400000,4000,IF(K5&lt;=420000,4200,IF(K5&lt;=440000,4400,IF(K5&lt;=460000,4600,IF(K5&lt;=480000,4800,IF(K5&lt;=500000,5000,IF(K5&lt;=600000,5200,IF(K5&lt;=700000,5400,IF(K5&lt;=800000,5600,IF(K5&lt;=900000,5800,6000)))))))))))))))))))))))))))))))))))</f>
        <v>3000</v>
      </c>
      <c r="O5" s="69"/>
      <c r="Q5" s="68"/>
      <c r="R5" s="68"/>
      <c r="S5" s="68"/>
      <c r="T5" s="68"/>
      <c r="U5" s="68"/>
    </row>
    <row r="9" spans="1:21" x14ac:dyDescent="0.3">
      <c r="J9" s="5"/>
    </row>
    <row r="36" spans="1:14" ht="68.25" customHeight="1" x14ac:dyDescent="0.3"/>
    <row r="37" spans="1:14" ht="213.75" customHeight="1" x14ac:dyDescent="0.3"/>
    <row r="38" spans="1:14" ht="23.25" customHeight="1" x14ac:dyDescent="0.3">
      <c r="A38" s="17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4" s="18" customFormat="1" ht="13.5" customHeight="1" x14ac:dyDescent="0.3">
      <c r="B39" s="27" t="s">
        <v>29</v>
      </c>
    </row>
    <row r="40" spans="1:14" s="42" customFormat="1" ht="12.75" customHeight="1" x14ac:dyDescent="0.3">
      <c r="A40" s="40"/>
      <c r="B40" s="72" t="s">
        <v>14</v>
      </c>
      <c r="C40" s="72"/>
      <c r="D40" s="72"/>
      <c r="E40" s="72"/>
      <c r="F40" s="72"/>
      <c r="G40" s="72"/>
      <c r="H40" s="72"/>
      <c r="I40" s="72"/>
      <c r="J40" s="72"/>
      <c r="K40" s="72"/>
      <c r="L40" s="41"/>
      <c r="N40" s="43"/>
    </row>
    <row r="41" spans="1:14" s="42" customFormat="1" ht="12.75" customHeight="1" x14ac:dyDescent="0.3">
      <c r="A41" s="44"/>
      <c r="B41" s="73" t="s">
        <v>15</v>
      </c>
      <c r="C41" s="73"/>
      <c r="D41" s="73"/>
      <c r="E41" s="73"/>
      <c r="F41" s="73"/>
      <c r="G41" s="73"/>
      <c r="H41" s="73"/>
      <c r="I41" s="73"/>
      <c r="J41" s="73"/>
      <c r="K41" s="73"/>
      <c r="L41" s="45"/>
      <c r="N41" s="43"/>
    </row>
    <row r="42" spans="1:14" s="42" customFormat="1" ht="12.75" customHeight="1" x14ac:dyDescent="0.3">
      <c r="A42" s="44"/>
      <c r="B42" s="46" t="s">
        <v>16</v>
      </c>
      <c r="C42" s="46"/>
      <c r="D42" s="46"/>
      <c r="E42" s="46"/>
      <c r="F42" s="46"/>
      <c r="G42" s="46"/>
      <c r="H42" s="46"/>
      <c r="I42" s="46"/>
      <c r="J42" s="46"/>
      <c r="K42" s="46"/>
      <c r="L42" s="45"/>
      <c r="N42" s="43"/>
    </row>
    <row r="43" spans="1:14" s="42" customFormat="1" ht="12.75" customHeight="1" x14ac:dyDescent="0.3">
      <c r="A43" s="44"/>
      <c r="B43" s="47" t="s">
        <v>17</v>
      </c>
      <c r="C43" s="47"/>
      <c r="D43" s="47"/>
      <c r="E43" s="46"/>
      <c r="F43" s="46"/>
      <c r="G43" s="46"/>
      <c r="H43" s="46"/>
      <c r="I43" s="46"/>
      <c r="J43" s="46"/>
      <c r="K43" s="46"/>
      <c r="L43" s="45"/>
      <c r="N43" s="43"/>
    </row>
    <row r="44" spans="1:14" s="42" customFormat="1" ht="12.75" customHeight="1" x14ac:dyDescent="0.3">
      <c r="A44" s="44"/>
      <c r="B44" s="47" t="s">
        <v>18</v>
      </c>
      <c r="C44" s="47"/>
      <c r="D44" s="47"/>
      <c r="E44" s="46"/>
      <c r="F44" s="46"/>
      <c r="G44" s="46"/>
      <c r="H44" s="46" t="s">
        <v>19</v>
      </c>
      <c r="I44" s="46"/>
      <c r="J44" s="46" t="s">
        <v>20</v>
      </c>
      <c r="K44" s="46"/>
      <c r="L44" s="45"/>
      <c r="N44" s="43"/>
    </row>
    <row r="45" spans="1:14" s="42" customFormat="1" ht="12.75" customHeight="1" x14ac:dyDescent="0.3">
      <c r="A45" s="44"/>
      <c r="B45" s="48" t="s">
        <v>25</v>
      </c>
      <c r="C45" s="48"/>
      <c r="D45" s="48"/>
      <c r="E45" s="48"/>
      <c r="F45" s="48"/>
      <c r="G45" s="49">
        <v>99999</v>
      </c>
      <c r="H45" s="50">
        <v>9999999</v>
      </c>
      <c r="I45" s="51">
        <v>9999</v>
      </c>
      <c r="J45" s="78" t="s">
        <v>21</v>
      </c>
      <c r="K45" s="79"/>
      <c r="L45" s="45"/>
      <c r="N45" s="43"/>
    </row>
    <row r="46" spans="1:14" s="42" customFormat="1" ht="12.75" customHeight="1" x14ac:dyDescent="0.3">
      <c r="A46" s="44"/>
      <c r="B46" s="48" t="s">
        <v>26</v>
      </c>
      <c r="C46" s="48"/>
      <c r="D46" s="48"/>
      <c r="E46" s="48"/>
      <c r="F46" s="48"/>
      <c r="G46" s="52"/>
      <c r="H46" s="52" t="s">
        <v>22</v>
      </c>
      <c r="I46" s="52"/>
      <c r="J46" s="80" t="s">
        <v>23</v>
      </c>
      <c r="K46" s="81"/>
      <c r="L46" s="45"/>
      <c r="N46" s="43"/>
    </row>
    <row r="47" spans="1:14" s="11" customFormat="1" ht="12.75" customHeight="1" x14ac:dyDescent="0.25">
      <c r="A47" s="20"/>
      <c r="B47" s="35" t="s">
        <v>24</v>
      </c>
      <c r="C47" s="35"/>
      <c r="D47" s="35"/>
      <c r="E47" s="35"/>
      <c r="F47" s="35"/>
      <c r="G47" s="23">
        <v>90001</v>
      </c>
      <c r="H47" s="74">
        <v>8005711</v>
      </c>
      <c r="I47" s="75"/>
      <c r="J47" s="82"/>
      <c r="K47" s="83"/>
      <c r="L47" s="29"/>
      <c r="N47" s="22"/>
    </row>
    <row r="48" spans="1:14" s="11" customFormat="1" ht="12.75" customHeight="1" x14ac:dyDescent="0.25">
      <c r="A48" s="20"/>
      <c r="B48" s="25" t="s">
        <v>25</v>
      </c>
      <c r="C48" s="25"/>
      <c r="D48" s="25"/>
      <c r="E48" s="25"/>
      <c r="F48" s="25"/>
      <c r="G48" s="28"/>
      <c r="H48" s="25"/>
      <c r="I48" s="25"/>
      <c r="J48" s="84"/>
      <c r="K48" s="85"/>
      <c r="L48" s="29"/>
      <c r="N48" s="22"/>
    </row>
    <row r="49" spans="1:15" s="11" customFormat="1" ht="12.75" customHeight="1" x14ac:dyDescent="0.25">
      <c r="A49" s="20"/>
      <c r="B49" s="30" t="s">
        <v>27</v>
      </c>
      <c r="C49" s="14"/>
      <c r="D49" s="14"/>
      <c r="E49" s="14"/>
      <c r="F49" s="35"/>
      <c r="G49" s="35"/>
      <c r="H49" s="35"/>
      <c r="I49" s="36"/>
      <c r="J49" s="86" t="s">
        <v>21</v>
      </c>
      <c r="K49" s="87"/>
      <c r="L49" s="29"/>
      <c r="N49" s="22"/>
    </row>
    <row r="50" spans="1:15" s="42" customFormat="1" ht="12.75" customHeight="1" x14ac:dyDescent="0.3">
      <c r="A50" s="44"/>
      <c r="B50" s="48"/>
      <c r="C50" s="46"/>
      <c r="D50" s="46"/>
      <c r="E50" s="46"/>
      <c r="F50" s="46"/>
      <c r="G50" s="46"/>
      <c r="H50" s="46"/>
      <c r="I50" s="45"/>
      <c r="J50" s="76" t="s">
        <v>23</v>
      </c>
      <c r="K50" s="77"/>
      <c r="L50" s="46"/>
      <c r="M50" s="61"/>
      <c r="N50" s="43"/>
    </row>
    <row r="51" spans="1:15" s="11" customFormat="1" ht="12.75" customHeight="1" x14ac:dyDescent="0.25">
      <c r="A51" s="21"/>
      <c r="B51" s="30" t="s">
        <v>12</v>
      </c>
      <c r="C51" s="37"/>
      <c r="D51" s="37"/>
      <c r="E51" s="37"/>
      <c r="F51" s="37"/>
      <c r="G51" s="37"/>
      <c r="H51" s="37"/>
      <c r="I51" s="16"/>
      <c r="J51" s="16"/>
      <c r="K51" s="16"/>
      <c r="L51" s="16"/>
      <c r="M51" s="62"/>
      <c r="N51" s="22"/>
    </row>
    <row r="52" spans="1:15" s="11" customFormat="1" ht="12.75" customHeight="1" x14ac:dyDescent="0.25">
      <c r="A52" s="21"/>
      <c r="B52" s="12" t="s">
        <v>28</v>
      </c>
      <c r="C52" s="12"/>
      <c r="D52" s="12"/>
      <c r="E52" s="12"/>
      <c r="F52" s="10"/>
      <c r="G52" s="13" t="str">
        <f>C3</f>
        <v xml:space="preserve">30/05/2019թ. 81-Ա </v>
      </c>
      <c r="H52" s="47" t="s">
        <v>32</v>
      </c>
      <c r="I52" s="24"/>
      <c r="J52" s="10"/>
      <c r="K52" s="24"/>
      <c r="L52" s="16"/>
      <c r="M52" s="21"/>
      <c r="O52" s="59"/>
    </row>
    <row r="53" spans="1:15" s="11" customFormat="1" ht="9.75" customHeight="1" x14ac:dyDescent="0.25">
      <c r="A53" s="54"/>
      <c r="B53" s="55"/>
      <c r="C53" s="55"/>
      <c r="D53" s="55"/>
      <c r="E53" s="55"/>
      <c r="F53" s="55"/>
      <c r="G53" s="55"/>
      <c r="H53" s="55"/>
      <c r="I53" s="56"/>
      <c r="J53" s="55"/>
      <c r="K53" s="55"/>
      <c r="L53" s="55"/>
      <c r="M53" s="21"/>
      <c r="O53" s="59"/>
    </row>
    <row r="54" spans="1:15" s="15" customFormat="1" ht="5.25" customHeight="1" x14ac:dyDescent="0.25">
      <c r="A54" s="57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58"/>
      <c r="M54" s="58"/>
      <c r="O54" s="26"/>
    </row>
    <row r="55" spans="1:15" s="18" customFormat="1" ht="6.75" customHeight="1" x14ac:dyDescent="0.3"/>
    <row r="56" spans="1:15" s="18" customFormat="1" x14ac:dyDescent="0.3">
      <c r="B56" s="27" t="s">
        <v>30</v>
      </c>
    </row>
    <row r="57" spans="1:15" s="11" customFormat="1" ht="12.75" customHeight="1" x14ac:dyDescent="0.25">
      <c r="A57" s="53"/>
      <c r="B57" s="71" t="s">
        <v>14</v>
      </c>
      <c r="C57" s="71"/>
      <c r="D57" s="71"/>
      <c r="E57" s="71"/>
      <c r="F57" s="71"/>
      <c r="G57" s="71"/>
      <c r="H57" s="71"/>
      <c r="I57" s="71"/>
      <c r="J57" s="71"/>
      <c r="K57" s="71"/>
      <c r="L57" s="36"/>
      <c r="N57" s="22"/>
    </row>
    <row r="58" spans="1:15" s="11" customFormat="1" ht="12.75" customHeight="1" x14ac:dyDescent="0.25">
      <c r="A58" s="20"/>
      <c r="B58" s="70" t="s">
        <v>15</v>
      </c>
      <c r="C58" s="70"/>
      <c r="D58" s="70"/>
      <c r="E58" s="70"/>
      <c r="F58" s="70"/>
      <c r="G58" s="70"/>
      <c r="H58" s="70"/>
      <c r="I58" s="70"/>
      <c r="J58" s="70"/>
      <c r="K58" s="70"/>
      <c r="L58" s="29"/>
      <c r="N58" s="22"/>
    </row>
    <row r="59" spans="1:15" s="11" customFormat="1" ht="12.75" customHeight="1" x14ac:dyDescent="0.25">
      <c r="A59" s="20"/>
      <c r="B59" s="14" t="s">
        <v>16</v>
      </c>
      <c r="C59" s="14"/>
      <c r="D59" s="14"/>
      <c r="E59" s="14"/>
      <c r="F59" s="14"/>
      <c r="G59" s="14"/>
      <c r="H59" s="14"/>
      <c r="I59" s="14"/>
      <c r="J59" s="14"/>
      <c r="K59" s="14"/>
      <c r="L59" s="29"/>
      <c r="N59" s="22"/>
    </row>
    <row r="60" spans="1:15" s="11" customFormat="1" ht="12.75" customHeight="1" x14ac:dyDescent="0.25">
      <c r="A60" s="20"/>
      <c r="B60" s="19" t="s">
        <v>17</v>
      </c>
      <c r="C60" s="19"/>
      <c r="D60" s="19"/>
      <c r="E60" s="14"/>
      <c r="F60" s="14"/>
      <c r="G60" s="14"/>
      <c r="H60" s="14"/>
      <c r="I60" s="14"/>
      <c r="J60" s="14"/>
      <c r="K60" s="14"/>
      <c r="L60" s="29"/>
      <c r="N60" s="22"/>
    </row>
    <row r="61" spans="1:15" s="11" customFormat="1" ht="12.75" customHeight="1" x14ac:dyDescent="0.25">
      <c r="A61" s="20"/>
      <c r="B61" s="19" t="s">
        <v>18</v>
      </c>
      <c r="C61" s="19"/>
      <c r="D61" s="19"/>
      <c r="E61" s="14"/>
      <c r="F61" s="14"/>
      <c r="G61" s="14"/>
      <c r="H61" s="14" t="s">
        <v>19</v>
      </c>
      <c r="I61" s="14"/>
      <c r="J61" s="14" t="s">
        <v>20</v>
      </c>
      <c r="K61" s="14"/>
      <c r="L61" s="29"/>
      <c r="N61" s="22"/>
    </row>
    <row r="62" spans="1:15" s="11" customFormat="1" ht="12.75" customHeight="1" x14ac:dyDescent="0.25">
      <c r="A62" s="20"/>
      <c r="B62" s="30" t="s">
        <v>25</v>
      </c>
      <c r="C62" s="30"/>
      <c r="D62" s="30"/>
      <c r="E62" s="30"/>
      <c r="F62" s="30"/>
      <c r="G62" s="31">
        <v>99999</v>
      </c>
      <c r="H62" s="32">
        <v>9999999</v>
      </c>
      <c r="I62" s="33">
        <v>9999</v>
      </c>
      <c r="J62" s="86" t="s">
        <v>21</v>
      </c>
      <c r="K62" s="87"/>
      <c r="L62" s="29"/>
      <c r="N62" s="22"/>
    </row>
    <row r="63" spans="1:15" s="11" customFormat="1" ht="12.75" customHeight="1" x14ac:dyDescent="0.25">
      <c r="A63" s="20"/>
      <c r="B63" s="30" t="s">
        <v>26</v>
      </c>
      <c r="C63" s="30"/>
      <c r="D63" s="30"/>
      <c r="E63" s="30"/>
      <c r="F63" s="30"/>
      <c r="G63" s="34"/>
      <c r="H63" s="34" t="s">
        <v>22</v>
      </c>
      <c r="I63" s="34"/>
      <c r="J63" s="82" t="s">
        <v>23</v>
      </c>
      <c r="K63" s="83"/>
      <c r="L63" s="29"/>
      <c r="N63" s="22"/>
    </row>
    <row r="64" spans="1:15" s="11" customFormat="1" ht="12.75" customHeight="1" x14ac:dyDescent="0.25">
      <c r="A64" s="20"/>
      <c r="B64" s="35" t="s">
        <v>24</v>
      </c>
      <c r="C64" s="35"/>
      <c r="D64" s="35"/>
      <c r="E64" s="35"/>
      <c r="F64" s="35"/>
      <c r="G64" s="23">
        <v>90001</v>
      </c>
      <c r="H64" s="74">
        <v>8002171</v>
      </c>
      <c r="I64" s="75"/>
      <c r="J64" s="82"/>
      <c r="K64" s="83"/>
      <c r="L64" s="29"/>
      <c r="N64" s="22"/>
    </row>
    <row r="65" spans="1:15" s="11" customFormat="1" ht="12.75" customHeight="1" x14ac:dyDescent="0.25">
      <c r="A65" s="20"/>
      <c r="B65" s="25" t="s">
        <v>25</v>
      </c>
      <c r="C65" s="25"/>
      <c r="D65" s="25"/>
      <c r="E65" s="25"/>
      <c r="F65" s="25"/>
      <c r="G65" s="28"/>
      <c r="H65" s="25"/>
      <c r="I65" s="25"/>
      <c r="J65" s="84"/>
      <c r="K65" s="85"/>
      <c r="L65" s="29"/>
      <c r="N65" s="22"/>
    </row>
    <row r="66" spans="1:15" s="11" customFormat="1" ht="12.75" customHeight="1" x14ac:dyDescent="0.25">
      <c r="A66" s="20"/>
      <c r="B66" s="30" t="s">
        <v>27</v>
      </c>
      <c r="C66" s="14"/>
      <c r="D66" s="14"/>
      <c r="E66" s="14"/>
      <c r="F66" s="35"/>
      <c r="G66" s="35"/>
      <c r="H66" s="35"/>
      <c r="I66" s="36"/>
      <c r="J66" s="86" t="s">
        <v>21</v>
      </c>
      <c r="K66" s="87"/>
      <c r="L66" s="29"/>
      <c r="N66" s="22"/>
    </row>
    <row r="67" spans="1:15" s="11" customFormat="1" ht="12.75" customHeight="1" x14ac:dyDescent="0.25">
      <c r="A67" s="20"/>
      <c r="B67" s="30"/>
      <c r="C67" s="14"/>
      <c r="D67" s="14"/>
      <c r="E67" s="14"/>
      <c r="F67" s="14"/>
      <c r="G67" s="14"/>
      <c r="H67" s="14"/>
      <c r="I67" s="29"/>
      <c r="J67" s="84" t="s">
        <v>23</v>
      </c>
      <c r="K67" s="85"/>
      <c r="L67" s="29"/>
      <c r="N67" s="22"/>
    </row>
    <row r="68" spans="1:15" s="11" customFormat="1" ht="12.75" customHeight="1" x14ac:dyDescent="0.25">
      <c r="A68" s="21"/>
      <c r="B68" s="30" t="s">
        <v>12</v>
      </c>
      <c r="C68" s="37"/>
      <c r="D68" s="37"/>
      <c r="E68" s="37"/>
      <c r="F68" s="37"/>
      <c r="G68" s="37"/>
      <c r="H68" s="37"/>
      <c r="I68" s="16"/>
      <c r="J68" s="16"/>
      <c r="K68" s="16"/>
      <c r="L68" s="38"/>
      <c r="N68" s="22"/>
    </row>
    <row r="69" spans="1:15" s="11" customFormat="1" ht="12.75" customHeight="1" x14ac:dyDescent="0.25">
      <c r="A69" s="21"/>
      <c r="B69" s="19" t="s">
        <v>13</v>
      </c>
      <c r="C69" s="12"/>
      <c r="D69" s="12"/>
      <c r="E69" s="12"/>
      <c r="F69" s="10"/>
      <c r="G69" s="39" t="str">
        <f>G52</f>
        <v xml:space="preserve">30/05/2019թ. 81-Ա </v>
      </c>
      <c r="H69" s="47" t="s">
        <v>44</v>
      </c>
      <c r="I69" s="24"/>
      <c r="J69" s="10"/>
      <c r="K69" s="24"/>
      <c r="L69" s="16"/>
      <c r="M69" s="21"/>
      <c r="O69" s="59"/>
    </row>
    <row r="70" spans="1:15" s="11" customFormat="1" ht="12.75" customHeight="1" x14ac:dyDescent="0.25">
      <c r="A70" s="21"/>
      <c r="B70" s="16"/>
      <c r="C70" s="16"/>
      <c r="D70" s="16"/>
      <c r="E70" s="16"/>
      <c r="F70" s="16"/>
      <c r="G70" s="16"/>
      <c r="H70" s="16"/>
      <c r="I70" s="10"/>
      <c r="J70" s="16"/>
      <c r="K70" s="16"/>
      <c r="L70" s="16"/>
      <c r="M70" s="21"/>
      <c r="O70" s="59"/>
    </row>
    <row r="71" spans="1:15" s="15" customFormat="1" ht="5.25" customHeight="1" x14ac:dyDescent="0.25">
      <c r="A71" s="28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0"/>
      <c r="O71" s="60"/>
    </row>
    <row r="72" spans="1:15" x14ac:dyDescent="0.3">
      <c r="M72" s="18"/>
    </row>
  </sheetData>
  <mergeCells count="18">
    <mergeCell ref="J66:K66"/>
    <mergeCell ref="J67:K67"/>
    <mergeCell ref="J62:K62"/>
    <mergeCell ref="J63:K63"/>
    <mergeCell ref="H64:I64"/>
    <mergeCell ref="J64:K64"/>
    <mergeCell ref="J65:K65"/>
    <mergeCell ref="B58:K58"/>
    <mergeCell ref="B57:K57"/>
    <mergeCell ref="B40:K40"/>
    <mergeCell ref="B41:K41"/>
    <mergeCell ref="H47:I47"/>
    <mergeCell ref="J50:K50"/>
    <mergeCell ref="J45:K45"/>
    <mergeCell ref="J46:K46"/>
    <mergeCell ref="J47:K47"/>
    <mergeCell ref="J48:K48"/>
    <mergeCell ref="J49:K49"/>
  </mergeCells>
  <pageMargins left="0.39370078740157483" right="0" top="0.39370078740157483" bottom="0.59055118110236227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https:/mul-spm.gov.am/tasks/docs/attachment.php?id=104630&amp;fn=PetSep5-520-81-3.xlsx&amp;out=1&amp;token=f817daa99155ec10ea16</cp:keywords>
  <cp:lastModifiedBy>Windows User</cp:lastModifiedBy>
  <cp:lastPrinted>2019-07-09T10:23:35Z</cp:lastPrinted>
  <dcterms:created xsi:type="dcterms:W3CDTF">2012-09-27T09:10:38Z</dcterms:created>
  <dcterms:modified xsi:type="dcterms:W3CDTF">2019-07-09T12:27:35Z</dcterms:modified>
</cp:coreProperties>
</file>