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yane Petrosyan\Desktop\Taracq07\"/>
    </mc:Choice>
  </mc:AlternateContent>
  <bookViews>
    <workbookView xWindow="0" yWindow="0" windowWidth="24000" windowHeight="9645"/>
  </bookViews>
  <sheets>
    <sheet name="Sheet1" sheetId="1" r:id="rId1"/>
  </sheets>
  <calcPr calcId="162913"/>
</workbook>
</file>

<file path=xl/calcChain.xml><?xml version="1.0" encoding="utf-8"?>
<calcChain xmlns="http://schemas.openxmlformats.org/spreadsheetml/2006/main">
  <c r="N7" i="1" l="1"/>
  <c r="N8" i="1"/>
  <c r="N9" i="1"/>
  <c r="N10" i="1"/>
  <c r="N6" i="1"/>
  <c r="K7" i="1" l="1"/>
  <c r="K8" i="1"/>
  <c r="K9" i="1"/>
  <c r="K10" i="1"/>
  <c r="K6" i="1"/>
  <c r="J7" i="1"/>
  <c r="J8" i="1"/>
  <c r="J9" i="1"/>
  <c r="J10" i="1"/>
  <c r="J6" i="1"/>
</calcChain>
</file>

<file path=xl/sharedStrings.xml><?xml version="1.0" encoding="utf-8"?>
<sst xmlns="http://schemas.openxmlformats.org/spreadsheetml/2006/main" count="27" uniqueCount="21">
  <si>
    <t>Հ/Հ</t>
  </si>
  <si>
    <t>Նախավճարը /դրամ/</t>
  </si>
  <si>
    <t xml:space="preserve">Հողի կադաստրային արժեքը
/ՀՀ դրամ/
</t>
  </si>
  <si>
    <t xml:space="preserve">Լոտի հերթական համարը </t>
  </si>
  <si>
    <t>Մասնակցության վճարը /դրամ/</t>
  </si>
  <si>
    <t>Հասցե</t>
  </si>
  <si>
    <t>Շենք, շինությունների մակերեսը  /քառ.մետր/</t>
  </si>
  <si>
    <t>Գույքի արժեքի որոշման համար նախատեսված գումարը 
/ՀՀ դրամ/</t>
  </si>
  <si>
    <t>Կենցաղի տուն</t>
  </si>
  <si>
    <t>ՀՀ Արագածոտնի մարզ, ք. Ապարան, Մ. Բաղրամյան փողոց 14</t>
  </si>
  <si>
    <t>1680-ից 198/19343 բաժնեմաս</t>
  </si>
  <si>
    <t>Գույքի զբաղեցրած, օգտագործման ու սպասարկման համար հատկացված հողամասի մակերեսը /քառ.մետր/</t>
  </si>
  <si>
    <t>Շենք-շինություններ (վարչական շենք, էլ. ենթակայան)</t>
  </si>
  <si>
    <t>1680-ից 5555/19343 բաժնեմաս</t>
  </si>
  <si>
    <t>Կենցաղի տուն 3-րդ հարկ</t>
  </si>
  <si>
    <t>1680-ից 5342/19343 բաժնեմաս</t>
  </si>
  <si>
    <t>1680-ից 158/19343 բաժնեմաս</t>
  </si>
  <si>
    <t>1680-ից 162/19343 բաժնեմաս</t>
  </si>
  <si>
    <t>Լոտի անվանումը</t>
  </si>
  <si>
    <t xml:space="preserve">Լոտի մեկնարկային գինը
/ՀՀ դրամ/
</t>
  </si>
  <si>
    <t>Գնահատված   արժեքը  /դրամ/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</si>
</sst>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sz val="11"/>
      <color theme="1"/>
      <name val="GHEA Grapalat"/>
      <family val="3"/>
    </font>
    <font>
      <sz val="8"/>
      <color theme="1"/>
      <name val="GHEA Grapalat"/>
      <family val="3"/>
    </font>
    <font>
      <b/>
      <sz val="8"/>
      <name val="GHEA Grapalat"/>
      <family val="3"/>
    </font>
    <font>
      <sz val="8"/>
      <name val="GHEA Grapalat"/>
      <family val="3"/>
    </font>
    <font>
      <b/>
      <sz val="6"/>
      <color theme="1"/>
      <name val="GHEA Grapalat"/>
      <family val="3"/>
    </font>
    <font>
      <b/>
      <sz val="7"/>
      <name val="GHEA Grapalat"/>
      <family val="3"/>
    </font>
    <font>
      <sz val="11"/>
      <color theme="1"/>
      <name val="Calibri"/>
      <family val="2"/>
      <charset val="204"/>
      <scheme val="minor"/>
    </font>
    <font>
      <sz val="11"/>
      <color theme="1"/>
      <name val="GHEA Grapalat"/>
      <family val="2"/>
      <charset val="1"/>
    </font>
    <font>
      <b/>
      <sz val="10"/>
      <name val="GHEA Grapalat"/>
      <family val="3"/>
    </font>
    <font>
      <b/>
      <sz val="6.5"/>
      <name val="GHEA Grapalat"/>
      <family val="3"/>
    </font>
    <font>
      <b/>
      <sz val="6"/>
      <name val="GHEA Grapalat"/>
      <family val="3"/>
    </font>
    <font>
      <b/>
      <sz val="9"/>
      <name val="GHEA Grapalat"/>
      <family val="3"/>
    </font>
    <font>
      <sz val="8"/>
      <color rgb="FFFF0000"/>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7" fillId="0" borderId="0"/>
  </cellStyleXfs>
  <cellXfs count="26">
    <xf numFmtId="0" fontId="0" fillId="0" borderId="0" xfId="0"/>
    <xf numFmtId="0" fontId="1" fillId="0" borderId="0" xfId="0" applyFont="1"/>
    <xf numFmtId="0" fontId="2" fillId="0" borderId="0" xfId="0" applyFont="1"/>
    <xf numFmtId="2" fontId="1" fillId="0" borderId="0" xfId="0" applyNumberFormat="1" applyFont="1"/>
    <xf numFmtId="1" fontId="1" fillId="0" borderId="0" xfId="0" applyNumberFormat="1" applyFont="1"/>
    <xf numFmtId="0" fontId="4" fillId="0" borderId="0" xfId="0" applyFont="1" applyBorder="1"/>
    <xf numFmtId="0" fontId="5" fillId="0" borderId="0" xfId="0" applyFont="1"/>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9" fillId="0" borderId="1" xfId="0" applyFont="1" applyBorder="1" applyAlignment="1">
      <alignment horizontal="center" vertical="top" wrapText="1"/>
    </xf>
    <xf numFmtId="0" fontId="10" fillId="0" borderId="1" xfId="0" applyFont="1" applyBorder="1" applyAlignment="1">
      <alignment horizontal="center" vertical="center" wrapText="1"/>
    </xf>
    <xf numFmtId="10" fontId="9" fillId="0" borderId="1" xfId="0" applyNumberFormat="1" applyFont="1" applyBorder="1" applyAlignment="1">
      <alignment horizontal="center" vertical="center"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3" fillId="0" borderId="0" xfId="0" applyFont="1" applyBorder="1" applyAlignment="1">
      <alignment horizontal="center" vertical="top"/>
    </xf>
    <xf numFmtId="0" fontId="10" fillId="0" borderId="0" xfId="0" applyFont="1" applyBorder="1" applyAlignment="1">
      <alignment horizontal="left" vertical="top" wrapText="1"/>
    </xf>
    <xf numFmtId="0" fontId="12" fillId="0" borderId="0" xfId="0" applyFont="1" applyBorder="1" applyAlignment="1">
      <alignment horizontal="center" vertical="top" wrapText="1"/>
    </xf>
    <xf numFmtId="3" fontId="12"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13" fillId="0" borderId="0" xfId="0" applyFont="1" applyBorder="1"/>
    <xf numFmtId="0" fontId="13" fillId="0" borderId="0" xfId="0" applyFont="1"/>
    <xf numFmtId="2" fontId="11" fillId="0" borderId="1" xfId="0" applyNumberFormat="1" applyFont="1" applyBorder="1" applyAlignment="1">
      <alignment horizontal="center" vertical="center" wrapText="1"/>
    </xf>
    <xf numFmtId="0" fontId="10" fillId="0" borderId="1" xfId="0" applyFont="1" applyBorder="1" applyAlignment="1">
      <alignment horizontal="center" vertical="top" wrapText="1"/>
    </xf>
    <xf numFmtId="0" fontId="9" fillId="0" borderId="1" xfId="0" applyFont="1" applyBorder="1" applyAlignment="1">
      <alignment horizontal="center" vertical="top"/>
    </xf>
    <xf numFmtId="0" fontId="3" fillId="0" borderId="1"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38406</xdr:colOff>
      <xdr:row>0</xdr:row>
      <xdr:rowOff>51490</xdr:rowOff>
    </xdr:from>
    <xdr:to>
      <xdr:col>12</xdr:col>
      <xdr:colOff>0</xdr:colOff>
      <xdr:row>3</xdr:row>
      <xdr:rowOff>222763</xdr:rowOff>
    </xdr:to>
    <xdr:sp macro="" textlink="">
      <xdr:nvSpPr>
        <xdr:cNvPr id="2" name="TextBox 1"/>
        <xdr:cNvSpPr txBox="1"/>
      </xdr:nvSpPr>
      <xdr:spPr>
        <a:xfrm>
          <a:off x="38406" y="51490"/>
          <a:ext cx="8848419" cy="1257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chemeClr val="dk1"/>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prstClr val="black"/>
              </a:solidFill>
              <a:effectLst/>
              <a:uLnTx/>
              <a:uFillTx/>
              <a:latin typeface="GHEA Grapalat" pitchFamily="50" charset="0"/>
              <a:ea typeface="+mn-ea"/>
              <a:cs typeface="+mn-cs"/>
            </a:rPr>
            <a:t>«ԳՈՒՅՔԻ ԳՆԱՀԱՏՄԱՆ ԵՎ ԱՃՈՒՐԴԻ ԿԵՆՏՐՈՆ» ՊԵՏԱԿԱՆ ՈՉ ԱՌԵՎՏՐԱՅԻՆ ԿԱԶՄԱԿԵՐՊՈՒԹՅՈՒՆԸ ՀՐԱՎԻՐՈՒՄ Է ԱՃՈՒՐԴԻ, ՈՐԸ ՏԵՂԻ ԿՈՒՆԵՆԱ </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2020Թ. ՍԵՊՏԵՄԲԵՐԻ </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22</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-ԻՆ, ԺԱՄԸ՝ 11:00-ԻՆ, ՊԵՏԱԿԱՆ ԳՈՒՅՔԻ ԿԱՌԱՎԱՐՄԱՆ ԿՈՄԻՏԵՈՒՄ, ՏԻԳՐԱՆ ՄԵԾԻ 4 ՀԱՍՑԵՈՒՄ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lang="ru-RU" sz="200" b="1">
            <a:solidFill>
              <a:schemeClr val="dk1"/>
            </a:solidFill>
            <a:latin typeface="GHEA Grapalat" pitchFamily="50" charset="0"/>
            <a:ea typeface="+mn-ea"/>
            <a:cs typeface="+mn-cs"/>
          </a:endParaRP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endParaRPr lang="en-US" sz="200" b="1">
            <a:solidFill>
              <a:schemeClr val="dk1"/>
            </a:solidFill>
            <a:latin typeface="GHEA Grapalat" pitchFamily="50" charset="0"/>
            <a:ea typeface="+mn-ea"/>
            <a:cs typeface="+mn-cs"/>
          </a:endParaRPr>
        </a:p>
        <a:p>
          <a:pPr algn="ctr"/>
          <a:r>
            <a:rPr lang="hy-AM" sz="1000" b="1" i="0">
              <a:solidFill>
                <a:schemeClr val="dk1"/>
              </a:solidFill>
              <a:latin typeface="GHEA Grapalat" pitchFamily="50" charset="0"/>
              <a:ea typeface="+mn-ea"/>
              <a:cs typeface="+mn-cs"/>
            </a:rPr>
            <a:t>Պետական գույքի կառավարման կոմիտեի նախագահի 2020թ. հունիսի </a:t>
          </a:r>
          <a:r>
            <a:rPr lang="en-US" sz="1000" b="1" i="0">
              <a:solidFill>
                <a:schemeClr val="dk1"/>
              </a:solidFill>
              <a:latin typeface="GHEA Grapalat" pitchFamily="50" charset="0"/>
              <a:ea typeface="+mn-ea"/>
              <a:cs typeface="+mn-cs"/>
            </a:rPr>
            <a:t>26</a:t>
          </a:r>
          <a:r>
            <a:rPr lang="hy-AM" sz="1000" b="1" i="0">
              <a:solidFill>
                <a:schemeClr val="dk1"/>
              </a:solidFill>
              <a:latin typeface="GHEA Grapalat" pitchFamily="50" charset="0"/>
              <a:ea typeface="+mn-ea"/>
              <a:cs typeface="+mn-cs"/>
            </a:rPr>
            <a:t>-ի թիվ </a:t>
          </a:r>
          <a:r>
            <a:rPr lang="en-US" sz="1000" b="1" i="0">
              <a:solidFill>
                <a:schemeClr val="dk1"/>
              </a:solidFill>
              <a:latin typeface="GHEA Grapalat" pitchFamily="50" charset="0"/>
              <a:ea typeface="+mn-ea"/>
              <a:cs typeface="+mn-cs"/>
            </a:rPr>
            <a:t>90</a:t>
          </a:r>
          <a:r>
            <a:rPr lang="hy-AM" sz="1000" b="1" i="0">
              <a:solidFill>
                <a:schemeClr val="dk1"/>
              </a:solidFill>
              <a:latin typeface="GHEA Grapalat" pitchFamily="50" charset="0"/>
              <a:ea typeface="+mn-ea"/>
              <a:cs typeface="+mn-cs"/>
            </a:rPr>
            <a:t>-Ա հրամանով օտարման ենթակա Հայաստանի Հանրապետության տարածքային կառավարման և ենթակառուց­վածք­ների նախարարության պետական գույքի կառավարման կոմիտեին ամրացված, պետական սեփականություն հանդիսացող անշարժ </a:t>
          </a:r>
          <a:r>
            <a:rPr lang="hy-AM" sz="1000" b="1" i="0">
              <a:solidFill>
                <a:schemeClr val="dk1"/>
              </a:solidFill>
              <a:effectLst/>
              <a:latin typeface="GHEA Grapalat" pitchFamily="50" charset="0"/>
              <a:ea typeface="+mn-ea"/>
              <a:cs typeface="+mn-cs"/>
            </a:rPr>
            <a:t>գույքը</a:t>
          </a:r>
          <a:endParaRPr lang="en-US" sz="1000" b="1" i="0">
            <a:solidFill>
              <a:sysClr val="windowText" lastClr="000000"/>
            </a:solidFill>
            <a:latin typeface="GHEA Grapalat" pitchFamily="50" charset="0"/>
            <a:ea typeface="+mn-ea"/>
            <a:cs typeface="+mn-cs"/>
          </a:endParaRPr>
        </a:p>
      </xdr:txBody>
    </xdr:sp>
    <xdr:clientData/>
  </xdr:twoCellAnchor>
  <xdr:twoCellAnchor>
    <xdr:from>
      <xdr:col>0</xdr:col>
      <xdr:colOff>7680</xdr:colOff>
      <xdr:row>10</xdr:row>
      <xdr:rowOff>15364</xdr:rowOff>
    </xdr:from>
    <xdr:to>
      <xdr:col>12</xdr:col>
      <xdr:colOff>0</xdr:colOff>
      <xdr:row>49</xdr:row>
      <xdr:rowOff>47626</xdr:rowOff>
    </xdr:to>
    <xdr:sp macro="" textlink="">
      <xdr:nvSpPr>
        <xdr:cNvPr id="3" name="TextBox 2"/>
        <xdr:cNvSpPr txBox="1"/>
      </xdr:nvSpPr>
      <xdr:spPr>
        <a:xfrm>
          <a:off x="7680" y="4825489"/>
          <a:ext cx="8879145" cy="9462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Համաձայն Պետական գույքի կառավարման կոմիտեի նախագահի 2020թ. հունիսի 26-ի թիվ 90-Ա</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հրամանի՝</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գնորդը վճարումները կատարում է աճուրդի արձանագրությունը ստորագրելու օրվանից մեկամսյա ժամկետում,</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հաղթողի կողմից սահմանված ժամկետում վճարումները չկատարելու դեպքում մուծված նախավճարը չի վերադարձվում, աճուրդը համարվում է չկայացած և լոտ (եր)-ը վաճառելու նպատակով կազմակերպվում է նոր աճուրդ՝ նույն պայմաններով,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հաղթողը պարտավոր է նաև վճարել շենքի զբաղեցրած, օգտագործման ու սպասարկման համար հատկացված հողամասի կադաստրային արժեքը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գնորդը պարտավորվում է գույքի արժեքի որոշման համար նախատեսված գումարը վճարել գույքի գնի վճարման համար սահմանված ժամկետում` «Գույքի գնահատման և աճուրդի կենտրոն» պետական ոչ առևտրային կազմակերպության` Հայաստանի Հանրապետության ֆինանսների նախարարության գանձապետական թիվ 1 բաժանմունք՝ 900018002981 հաշվեհամարին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ետական գույքի կառավարման կոմիտեն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գնորդի կողմից առաջարկված գնի, հողամասի կադաստրային արժեքի, ինչպես նաև գույքի արժեքի որոշման համար նախատեսված գումարի արժեքը (ներառյալ ավելացված արժեքի հարկը) վճարելուց</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ինչպես նաև համապատասխան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րավաբանական վարչությանը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տրամադրելուց հետո եռամսյա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ժամկետում գնորդի հետ կնք</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ում է</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օտարման պայմանագիր՝ դրանում նախատեսելով,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Աճուրդը կանցկացվի դասական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 լրացուցիչ տեղեկատվություն ստանալու համար զանգահարել Պետական գույքի տնօրինման վարչության օտարման բաժնի համապատասխան աշխատակցին՝ 011-52-06-28 հեռախոսահամարով։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մասնակցել ֆիզիկական և իրավաբանական անձինք, ինչպես նաև համայնքները,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որոնք ընդհուպ մինչև աճուրդի բացմանը նախորդող աշխատանքային օրը ժամը`  17:00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 ներկայացրել (հասցեն` ք. Երևան, Զաքիյան 10) 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8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նախավճարի մուծման անդորրագիրը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900013145025  հաշվեհամարին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ստացող՝ ՀՀ ՏԿԵՆ պետական գույքի կառավարման կոմիտե</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օտարման մասին որոշման (հրամանի) համարը և ամսաթիվը, լոտի հերթական համարը:</a:t>
          </a:r>
          <a:endParaRPr kumimoji="0" lang="ru-RU" sz="800" b="0"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հայտատուի կողմից վճարված</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մասնակցության վճարի անդորրագիրը (յուրաքանչյուր նախընտրած լոտի համար), որի մուտքագրման հաշիվն է</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թիվ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900018002981 հաշվեհամարին, ստացող՝ «Գույքի գնահատման և աճուրդի կենտրոն»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ՊՈԱԿ</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Մասնակցության վճարը գույքի (լոտի)  գնի մեջ չի  ներա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վում և անկախ աճուրդի արդյունքներ</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ից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չի վերադարձվու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 անձնագիրը, իրավաբանական անձինք</a:t>
          </a:r>
          <a:r>
            <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նաև հիմնադիր և լիազորությունները հաստատող փաստաթղթերը, ինչպես նաև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000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դրամ: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Դիտորդի տոմսերը վաճառվում 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և աճուրդի կենտրոն» ՊՈԱԿ-ում (հասցեն` ք.Երևան, Զաքիյան 10),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իսկ աճուրդի օրը՝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(հասցեն` ք.Երևան Տիգրան Մեծ 4)</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Նախքան աճուրդի սկսվելը՝ աճուրդային հանձնա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ժ</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ողովը գրանցում է մասնակիցներին և յուրաքանչյուր մասնակցին տրամադրում է քարտ:</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հայտ /բարձրացնելով իր մասնակցության քարտը/, որը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ե</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րջին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Աճուրդավարի կողմից աճուրդի հաղթող համարված մասնակիցը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տեղում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ստորագրում է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արդյունքների մասին:</a:t>
          </a:r>
          <a:endPar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չհաղթող մասնակցին, մուծված նախավճարը վերադարձվում է վերջինիս` մեկ աշխատանքային օրվա ընթացքում՝  ՀՀ ՏԿԵՆ պետական գույքի կառավարման կոմիտե գրավոր դիմելուց հետո: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Լրացուցիչ տեղեկություններ ստանալու և աճուրդի անցկացման կանոնակարգին ծանոթանալու համար կարող եք դիմել «Գույքի գնահատման և աճուրդի կենտրոն» ՊՈԱԿ, հասցե` ք.Երևան, Զաքիյան 10 կամ զանգահարել՝ 010-52-63-32, 043-06-07-16 հեռախոսահամարներով, իսկ աճուրդի անցկացման կանոնակարգին ծանոթանալու համար կարող եք նաև այցելել հետևյալ հղումով՝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http://www.arlis.am/DocumentView.aspx?docid=121990։</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1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GHEA Grapalat" pitchFamily="50" charset="0"/>
              <a:ea typeface="+mn-ea"/>
              <a:cs typeface="+mn-cs"/>
            </a:rPr>
            <a:t>Ծանուցում</a:t>
          </a:r>
          <a:r>
            <a:rPr kumimoji="0" lang="hy-AM" sz="10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մասին օրենքի 9-րդ հոդված․</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1. Այն պայմանները և տեղեկությունները, որոնք նշվել են աճուրդի մասին հրապարակային ծանուցման մեջ, ենթակա չեն փոփոխման, բացառությամբ այն դեպքերի, երբ փոփոխություններ են տեղի ունեցել աճուրդով վաճառվելիք լոտի նկատմամբ սահմանափակումների մասով կամ փոփոխություններ են տեղի ունեցել` կապված լոտի ֆիզիկական վիճակի հետ, կամ աճուրդի մասին հրապարակային ծանուցման մեջ նախատեսվել է փոփոխությունների հնարավորությունը: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Սույն մասով նախատեսված դեպքում աճուրդի կազմակերպիչը պարտավոր է մինչև նախորդող երեք օրը կատարել աճուրդի մասին հրապարակային ծանուցման փոփոխություններ և լրացումներ (այսուհետ` հրապարակային ծանուցման փոփոխություն) այն ձևով, ինչպես կատարվել էր աճուրդի մասին հրապարակային ծանուցումը: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2. Եթե հրապարակային ծանուցման փոփոխությունը չի կատարվել սույն հոդվածի 1-ին մասով նախատեսված դեպքերում և կարգով, ապա աճուրդի կազմակերպիչը կրում է մասնակիցների կրած իրական վնասների ռիսկը: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3. Աճուրդի մասին հրապարակային ծանուցում կատարելուց հետո թույլատրվում է հրապարակային ծանուցման փոփոխությամբ կատարել ցանկացած լրացում, եթե դրանով չեն փոփոխվում աճուրդի մասին հրապարակային ծանուցման մեջ նշված էական պայմանները: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Քրեական օրենսգրքի 196 հոդված․</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անցկացման կարգը չարամտորեն խախտելը, որը խոշոր վնաս է պատճառել գույքի սեփականատիրոջը, սակարկություններ կազմակերպողին, գնորդին կամ այլ տնտեսավարող սուբյեկտին՝ պատժվում է տուգանքով՝ նվազագույն աշխատավարձի երեքհարյուրապատիկից հինգհարյուրապատիկի չափով, կամ կալանքով՝ մեկից երկու ամիս ժամկետով, կամ ազատազրկմամբ՝ առավելագույնը երեք տարի ժամկետով:</a:t>
          </a:r>
        </a:p>
        <a:p>
          <a:pPr marL="0" marR="0" lvl="0" indent="0" defTabSz="914400" eaLnBrk="1" fontAlgn="auto" latinLnBrk="0" hangingPunct="1">
            <a:lnSpc>
              <a:spcPct val="100000"/>
            </a:lnSpc>
            <a:spcBef>
              <a:spcPts val="0"/>
            </a:spcBef>
            <a:spcAft>
              <a:spcPts val="0"/>
            </a:spcAft>
            <a:buClrTx/>
            <a:buSzTx/>
            <a:buFontTx/>
            <a:buNone/>
            <a:tabLst/>
            <a:defRPr/>
          </a:pPr>
          <a:endParaRPr kumimoji="0" lang="ru-RU" sz="6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zoomScaleNormal="100" workbookViewId="0">
      <selection activeCell="C10" sqref="C10"/>
    </sheetView>
  </sheetViews>
  <sheetFormatPr defaultRowHeight="16.5" x14ac:dyDescent="0.3"/>
  <cols>
    <col min="1" max="1" width="3.7109375" style="1" customWidth="1"/>
    <col min="2" max="2" width="8.140625" style="1" customWidth="1"/>
    <col min="3" max="3" width="15.42578125" style="1" customWidth="1"/>
    <col min="4" max="4" width="15.140625" style="1" customWidth="1"/>
    <col min="5" max="5" width="10.42578125" style="3" customWidth="1"/>
    <col min="6" max="6" width="12.42578125" style="3" customWidth="1"/>
    <col min="7" max="7" width="13.85546875" style="3" customWidth="1"/>
    <col min="8" max="8" width="12.42578125" style="3" customWidth="1"/>
    <col min="9" max="9" width="10.85546875" style="4" customWidth="1"/>
    <col min="10" max="10" width="10.140625" style="4" customWidth="1"/>
    <col min="11" max="11" width="11.5703125" style="4" customWidth="1"/>
    <col min="12" max="12" width="10.5703125" style="4" customWidth="1"/>
    <col min="13" max="13" width="12.7109375" style="4" customWidth="1"/>
    <col min="14" max="14" width="12.7109375" style="4" hidden="1" customWidth="1"/>
    <col min="15" max="15" width="12.7109375" style="1" customWidth="1"/>
    <col min="16" max="16" width="11.85546875" style="1" bestFit="1" customWidth="1"/>
    <col min="17" max="17" width="22.42578125" style="1" bestFit="1" customWidth="1"/>
    <col min="18" max="18" width="21.28515625" style="1" bestFit="1" customWidth="1"/>
    <col min="19" max="19" width="21.85546875" style="1" bestFit="1" customWidth="1"/>
    <col min="20" max="20" width="20.42578125" style="1" bestFit="1" customWidth="1"/>
    <col min="21" max="21" width="21.28515625" style="1" bestFit="1" customWidth="1"/>
    <col min="22" max="22" width="25.42578125" style="1" bestFit="1" customWidth="1"/>
    <col min="23" max="16384" width="9.140625" style="1"/>
  </cols>
  <sheetData>
    <row r="1" spans="1:14" ht="28.5" customHeight="1" x14ac:dyDescent="0.3"/>
    <row r="2" spans="1:14" ht="28.5" customHeight="1" x14ac:dyDescent="0.3"/>
    <row r="3" spans="1:14" ht="28.5" customHeight="1" x14ac:dyDescent="0.3"/>
    <row r="4" spans="1:14" ht="19.5" customHeight="1" x14ac:dyDescent="0.3"/>
    <row r="5" spans="1:14" s="6" customFormat="1" ht="67.5" customHeight="1" x14ac:dyDescent="0.2">
      <c r="A5" s="7" t="s">
        <v>0</v>
      </c>
      <c r="B5" s="11" t="s">
        <v>3</v>
      </c>
      <c r="C5" s="7" t="s">
        <v>18</v>
      </c>
      <c r="D5" s="7" t="s">
        <v>5</v>
      </c>
      <c r="E5" s="8" t="s">
        <v>6</v>
      </c>
      <c r="F5" s="22" t="s">
        <v>11</v>
      </c>
      <c r="G5" s="22" t="s">
        <v>20</v>
      </c>
      <c r="H5" s="22" t="s">
        <v>19</v>
      </c>
      <c r="I5" s="9" t="s">
        <v>2</v>
      </c>
      <c r="J5" s="9" t="s">
        <v>1</v>
      </c>
      <c r="K5" s="9" t="s">
        <v>4</v>
      </c>
      <c r="L5" s="9" t="s">
        <v>7</v>
      </c>
      <c r="N5" s="12">
        <v>8.5000000000000006E-3</v>
      </c>
    </row>
    <row r="6" spans="1:14" s="2" customFormat="1" ht="42" customHeight="1" x14ac:dyDescent="0.25">
      <c r="A6" s="24">
        <v>1</v>
      </c>
      <c r="B6" s="24">
        <v>1</v>
      </c>
      <c r="C6" s="25" t="s">
        <v>8</v>
      </c>
      <c r="D6" s="23" t="s">
        <v>9</v>
      </c>
      <c r="E6" s="13">
        <v>19.8</v>
      </c>
      <c r="F6" s="13" t="s">
        <v>10</v>
      </c>
      <c r="G6" s="14">
        <v>2136071</v>
      </c>
      <c r="H6" s="14">
        <v>1311816</v>
      </c>
      <c r="I6" s="14">
        <v>13929</v>
      </c>
      <c r="J6" s="14">
        <f>ROUNDUP(H6*0.05,0)</f>
        <v>65591</v>
      </c>
      <c r="K6" s="14">
        <f>IF(H6&lt;=10000,250,IF(H6&lt;=50000,ROUNDUP(250+(H6-10000)*0.03,0),IF(H6&lt;=500000,ROUNDUP(1450+(H6-50000)*0.02,0),IF(H6&lt;=1000000,ROUNDUP(10450+(H6-500000)*0.01,0),IF(H6&lt;=10000000,ROUNDUP(15450+(H6-1000000)*0.001,0),IF(H6&lt;=100000000,ROUNDUP(24450+(H6-10000000)*0.0001,0),IF(H6&lt;=1000000000,ROUNDUP(33450+(H6-100000000)*0.00001,0),45000)))))))</f>
        <v>15762</v>
      </c>
      <c r="L6" s="14">
        <v>30000</v>
      </c>
      <c r="M6" s="5"/>
      <c r="N6" s="10">
        <f>ROUNDUP(H6*0.85,0)</f>
        <v>1115044</v>
      </c>
    </row>
    <row r="7" spans="1:14" s="21" customFormat="1" ht="41.25" customHeight="1" x14ac:dyDescent="0.25">
      <c r="A7" s="24">
        <v>2</v>
      </c>
      <c r="B7" s="24">
        <v>2</v>
      </c>
      <c r="C7" s="25" t="s">
        <v>12</v>
      </c>
      <c r="D7" s="23" t="s">
        <v>9</v>
      </c>
      <c r="E7" s="13">
        <v>555.52</v>
      </c>
      <c r="F7" s="13" t="s">
        <v>13</v>
      </c>
      <c r="G7" s="14">
        <v>10909201</v>
      </c>
      <c r="H7" s="14">
        <v>6699614</v>
      </c>
      <c r="I7" s="14">
        <v>390799</v>
      </c>
      <c r="J7" s="14">
        <f t="shared" ref="J7:J10" si="0">ROUNDUP(H7*0.05,0)</f>
        <v>334981</v>
      </c>
      <c r="K7" s="14">
        <f t="shared" ref="K7:K10" si="1">IF(H7&lt;=10000,250,IF(H7&lt;=50000,ROUNDUP(250+(H7-10000)*0.03,0),IF(H7&lt;=500000,ROUNDUP(1450+(H7-50000)*0.02,0),IF(H7&lt;=1000000,ROUNDUP(10450+(H7-500000)*0.01,0),IF(H7&lt;=10000000,ROUNDUP(15450+(H7-1000000)*0.001,0),IF(H7&lt;=100000000,ROUNDUP(24450+(H7-10000000)*0.0001,0),IF(H7&lt;=1000000000,ROUNDUP(33450+(H7-100000000)*0.00001,0),45000)))))))</f>
        <v>21150</v>
      </c>
      <c r="L7" s="14">
        <v>72662</v>
      </c>
      <c r="M7" s="20"/>
      <c r="N7" s="10">
        <f t="shared" ref="N7:N10" si="2">ROUNDUP(H7*0.85,0)</f>
        <v>5694672</v>
      </c>
    </row>
    <row r="8" spans="1:14" s="21" customFormat="1" ht="41.25" customHeight="1" x14ac:dyDescent="0.25">
      <c r="A8" s="24">
        <v>3</v>
      </c>
      <c r="B8" s="24">
        <v>3</v>
      </c>
      <c r="C8" s="25" t="s">
        <v>14</v>
      </c>
      <c r="D8" s="23" t="s">
        <v>9</v>
      </c>
      <c r="E8" s="13">
        <v>534.22</v>
      </c>
      <c r="F8" s="13" t="s">
        <v>15</v>
      </c>
      <c r="G8" s="14">
        <v>17764185</v>
      </c>
      <c r="H8" s="14">
        <v>10909432</v>
      </c>
      <c r="I8" s="14">
        <v>375815</v>
      </c>
      <c r="J8" s="14">
        <f t="shared" si="0"/>
        <v>545472</v>
      </c>
      <c r="K8" s="14">
        <f t="shared" si="1"/>
        <v>24541</v>
      </c>
      <c r="L8" s="14">
        <v>70106</v>
      </c>
      <c r="M8" s="20"/>
      <c r="N8" s="10">
        <f t="shared" si="2"/>
        <v>9273018</v>
      </c>
    </row>
    <row r="9" spans="1:14" s="21" customFormat="1" ht="39.75" customHeight="1" x14ac:dyDescent="0.25">
      <c r="A9" s="24">
        <v>4</v>
      </c>
      <c r="B9" s="24">
        <v>4</v>
      </c>
      <c r="C9" s="25" t="s">
        <v>8</v>
      </c>
      <c r="D9" s="23" t="s">
        <v>9</v>
      </c>
      <c r="E9" s="13">
        <v>15.85</v>
      </c>
      <c r="F9" s="13" t="s">
        <v>16</v>
      </c>
      <c r="G9" s="14">
        <v>2028885</v>
      </c>
      <c r="H9" s="14">
        <v>1245991</v>
      </c>
      <c r="I9" s="14">
        <v>11115</v>
      </c>
      <c r="J9" s="14">
        <f t="shared" si="0"/>
        <v>62300</v>
      </c>
      <c r="K9" s="14">
        <f t="shared" si="1"/>
        <v>15696</v>
      </c>
      <c r="L9" s="14">
        <v>30000</v>
      </c>
      <c r="M9" s="20"/>
      <c r="N9" s="10">
        <f t="shared" si="2"/>
        <v>1059093</v>
      </c>
    </row>
    <row r="10" spans="1:14" s="21" customFormat="1" ht="42" customHeight="1" x14ac:dyDescent="0.25">
      <c r="A10" s="24">
        <v>5</v>
      </c>
      <c r="B10" s="24">
        <v>5</v>
      </c>
      <c r="C10" s="25" t="s">
        <v>8</v>
      </c>
      <c r="D10" s="23" t="s">
        <v>9</v>
      </c>
      <c r="E10" s="13">
        <v>16.149999999999999</v>
      </c>
      <c r="F10" s="13" t="s">
        <v>17</v>
      </c>
      <c r="G10" s="14">
        <v>1973604</v>
      </c>
      <c r="H10" s="14">
        <v>1212041</v>
      </c>
      <c r="I10" s="14">
        <v>11396</v>
      </c>
      <c r="J10" s="14">
        <f t="shared" si="0"/>
        <v>60603</v>
      </c>
      <c r="K10" s="14">
        <f t="shared" si="1"/>
        <v>15663</v>
      </c>
      <c r="L10" s="14">
        <v>30000</v>
      </c>
      <c r="M10" s="20"/>
      <c r="N10" s="10">
        <f t="shared" si="2"/>
        <v>1030235</v>
      </c>
    </row>
    <row r="11" spans="1:14" s="2" customFormat="1" ht="19.5" customHeight="1" x14ac:dyDescent="0.25">
      <c r="A11" s="15"/>
      <c r="B11" s="15"/>
      <c r="C11" s="16"/>
      <c r="D11" s="16"/>
      <c r="E11" s="17"/>
      <c r="F11" s="17"/>
      <c r="G11" s="17"/>
      <c r="H11" s="17"/>
      <c r="I11" s="18"/>
      <c r="J11" s="18"/>
      <c r="K11" s="18"/>
      <c r="L11" s="18"/>
      <c r="M11" s="5"/>
      <c r="N11" s="19"/>
    </row>
    <row r="13" spans="1:14" ht="19.5" customHeight="1" x14ac:dyDescent="0.3"/>
    <row r="14" spans="1:14" ht="19.5" customHeight="1" x14ac:dyDescent="0.3"/>
    <row r="15" spans="1:14" ht="19.5" customHeight="1" x14ac:dyDescent="0.3"/>
    <row r="16" spans="1:14"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row r="40" ht="19.5" customHeight="1" x14ac:dyDescent="0.3"/>
    <row r="41" ht="19.5" customHeight="1" x14ac:dyDescent="0.3"/>
    <row r="42" ht="19.5" customHeight="1" x14ac:dyDescent="0.3"/>
    <row r="43" ht="19.5" customHeight="1" x14ac:dyDescent="0.3"/>
    <row r="44" ht="19.5" customHeight="1" x14ac:dyDescent="0.3"/>
  </sheetData>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https://mul-spm.gov.am/tasks/docs/attachment.php?id=122993&amp;fn=TaracqKarNax2-580-90-4.xlsx&amp;out=1&amp;token=ed092b540456b355ba0a</cp:keywords>
  <cp:lastModifiedBy>Gayane Petrosyan</cp:lastModifiedBy>
  <dcterms:modified xsi:type="dcterms:W3CDTF">2020-09-07T05:25:36Z</dcterms:modified>
</cp:coreProperties>
</file>