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7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6"/>
  <c r="H10"/>
  <c r="I10"/>
  <c r="J10" s="1"/>
  <c r="H11"/>
  <c r="I11"/>
  <c r="J11" s="1"/>
  <c r="I7"/>
  <c r="J7" s="1"/>
  <c r="I8"/>
  <c r="J8" s="1"/>
  <c r="I9"/>
  <c r="J9" s="1"/>
  <c r="I12"/>
  <c r="J12" s="1"/>
  <c r="I13"/>
  <c r="J13" s="1"/>
  <c r="I14"/>
  <c r="J14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6"/>
  <c r="J6" s="1"/>
  <c r="H6"/>
  <c r="H7"/>
  <c r="H8"/>
  <c r="H9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K10" l="1"/>
  <c r="L10" s="1"/>
  <c r="K11"/>
  <c r="L11" s="1"/>
  <c r="K38"/>
  <c r="L38" s="1"/>
  <c r="K35"/>
  <c r="L35" s="1"/>
  <c r="K30"/>
  <c r="L30" s="1"/>
  <c r="K26"/>
  <c r="L26" s="1"/>
  <c r="K20"/>
  <c r="L20" s="1"/>
  <c r="K17"/>
  <c r="L17" s="1"/>
  <c r="K13"/>
  <c r="L13" s="1"/>
  <c r="K8"/>
  <c r="L8" s="1"/>
  <c r="K36"/>
  <c r="L36" s="1"/>
  <c r="K32"/>
  <c r="L32" s="1"/>
  <c r="K22"/>
  <c r="L22" s="1"/>
  <c r="K19"/>
  <c r="L19" s="1"/>
  <c r="K16"/>
  <c r="L16" s="1"/>
  <c r="K40"/>
  <c r="L40" s="1"/>
  <c r="K39"/>
  <c r="L39" s="1"/>
  <c r="K37"/>
  <c r="L37" s="1"/>
  <c r="K34"/>
  <c r="L34" s="1"/>
  <c r="K33"/>
  <c r="L33" s="1"/>
  <c r="K31"/>
  <c r="L31" s="1"/>
  <c r="K29"/>
  <c r="L29" s="1"/>
  <c r="K28"/>
  <c r="L28" s="1"/>
  <c r="K27"/>
  <c r="L27" s="1"/>
  <c r="K25"/>
  <c r="L25" s="1"/>
  <c r="K24"/>
  <c r="L24" s="1"/>
  <c r="K23"/>
  <c r="L23" s="1"/>
  <c r="K21"/>
  <c r="L21" s="1"/>
  <c r="K18"/>
  <c r="L18" s="1"/>
  <c r="K15"/>
  <c r="L15" s="1"/>
  <c r="K14"/>
  <c r="L14" s="1"/>
  <c r="K12"/>
  <c r="L12" s="1"/>
  <c r="K9"/>
  <c r="L9" s="1"/>
  <c r="K7"/>
  <c r="L7" s="1"/>
  <c r="K6"/>
  <c r="L6" s="1"/>
  <c r="L41" l="1"/>
</calcChain>
</file>

<file path=xl/sharedStrings.xml><?xml version="1.0" encoding="utf-8"?>
<sst xmlns="http://schemas.openxmlformats.org/spreadsheetml/2006/main" count="126" uniqueCount="55">
  <si>
    <r>
      <t>Ապրանքի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անվանումը</t>
    </r>
  </si>
  <si>
    <r>
      <t>Չափման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միավորը</t>
    </r>
  </si>
  <si>
    <t>Քանակը</t>
  </si>
  <si>
    <r>
      <t>Ընդհանուր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գինը</t>
    </r>
  </si>
  <si>
    <t>Գինը</t>
  </si>
  <si>
    <t>հատ</t>
  </si>
  <si>
    <t>մ</t>
  </si>
  <si>
    <t>պիտանի</t>
  </si>
  <si>
    <t>Կպչան</t>
  </si>
  <si>
    <r>
      <t>Էլ</t>
    </r>
    <r>
      <rPr>
        <sz val="10"/>
        <color rgb="FF000000"/>
        <rFont val="Times New Roman"/>
        <family val="1"/>
        <charset val="204"/>
      </rPr>
      <t>.</t>
    </r>
    <r>
      <rPr>
        <sz val="10"/>
        <color rgb="FF000000"/>
        <rFont val="Sylfaen"/>
        <family val="1"/>
        <charset val="204"/>
      </rPr>
      <t>Ժապավեն</t>
    </r>
    <r>
      <rPr>
        <sz val="10"/>
        <color rgb="FF000000"/>
        <rFont val="Times New Roman"/>
        <family val="1"/>
        <charset val="204"/>
      </rPr>
      <t xml:space="preserve"> 0.8</t>
    </r>
  </si>
  <si>
    <r>
      <t>Գոտու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ժապավեն</t>
    </r>
    <r>
      <rPr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Sylfaen"/>
        <family val="1"/>
        <charset val="204"/>
      </rPr>
      <t>կեղտոտ</t>
    </r>
  </si>
  <si>
    <r>
      <t>ոչ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պիտանի</t>
    </r>
  </si>
  <si>
    <t>կգ</t>
  </si>
  <si>
    <t>Բամբակ</t>
  </si>
  <si>
    <t>Զարդապարան</t>
  </si>
  <si>
    <t>Պիտակ</t>
  </si>
  <si>
    <t>Ամրակ</t>
  </si>
  <si>
    <r>
      <t>Կեռիկ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փողկապի</t>
    </r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</si>
  <si>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կաշի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լ</t>
    </r>
    <r>
      <rPr>
        <sz val="10"/>
        <color rgb="FF000000"/>
        <rFont val="Times New Roman"/>
        <family val="1"/>
        <charset val="204"/>
      </rPr>
      <t>1.4</t>
    </r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</si>
  <si>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մորթի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լ</t>
    </r>
    <r>
      <rPr>
        <sz val="10"/>
        <color rgb="FF000000"/>
        <rFont val="Times New Roman"/>
        <family val="1"/>
        <charset val="204"/>
      </rPr>
      <t>1.5</t>
    </r>
  </si>
  <si>
    <r>
      <t>Արհ</t>
    </r>
    <r>
      <rPr>
        <sz val="10"/>
        <color rgb="FF000000"/>
        <rFont val="Times New Roman"/>
        <family val="1"/>
        <charset val="204"/>
      </rPr>
      <t>.</t>
    </r>
    <r>
      <rPr>
        <sz val="10"/>
        <color rgb="FF000000"/>
        <rFont val="Sylfaen"/>
        <family val="1"/>
        <charset val="204"/>
      </rPr>
      <t>մորթի</t>
    </r>
    <r>
      <rPr>
        <sz val="10"/>
        <color rgb="FF000000"/>
        <rFont val="Times New Roman"/>
        <family val="1"/>
        <charset val="204"/>
      </rPr>
      <t xml:space="preserve"> 1.5</t>
    </r>
  </si>
  <si>
    <r>
      <t>Պիտակի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ժապավեն</t>
    </r>
  </si>
  <si>
    <r>
      <t>Զսպանակ</t>
    </r>
    <r>
      <rPr>
        <sz val="10"/>
        <color rgb="FF000000"/>
        <rFont val="Times New Roman"/>
        <family val="1"/>
        <charset val="204"/>
      </rPr>
      <t xml:space="preserve"> </t>
    </r>
  </si>
  <si>
    <r>
      <t>Կպչան</t>
    </r>
    <r>
      <rPr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Sylfaen"/>
        <family val="1"/>
        <charset val="204"/>
      </rPr>
      <t>պիտանի</t>
    </r>
  </si>
  <si>
    <r>
      <t>Աստառ</t>
    </r>
    <r>
      <rPr>
        <sz val="10"/>
        <color rgb="FF000000"/>
        <rFont val="Times New Roman"/>
        <family val="1"/>
        <charset val="204"/>
      </rPr>
      <t xml:space="preserve"> 1.40</t>
    </r>
  </si>
  <si>
    <r>
      <t>Ուսադիրի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ժապավեն</t>
    </r>
    <r>
      <rPr>
        <sz val="10"/>
        <color rgb="FF000000"/>
        <rFont val="Times New Roman"/>
        <family val="1"/>
        <charset val="204"/>
      </rPr>
      <t xml:space="preserve"> 05 c 3226</t>
    </r>
  </si>
  <si>
    <r>
      <t>Սպիտակ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կապրոն</t>
    </r>
    <r>
      <rPr>
        <sz val="10"/>
        <color rgb="FF000000"/>
        <rFont val="Times New Roman"/>
        <family val="1"/>
        <charset val="204"/>
      </rPr>
      <t xml:space="preserve"> 1.5</t>
    </r>
    <r>
      <rPr>
        <sz val="10"/>
        <color rgb="FF000000"/>
        <rFont val="Sylfaen"/>
        <family val="1"/>
        <charset val="204"/>
      </rPr>
      <t>լ</t>
    </r>
  </si>
  <si>
    <r>
      <t>Ուսադիրի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ժապավեն</t>
    </r>
  </si>
  <si>
    <t>լուսարձակ</t>
  </si>
  <si>
    <r>
      <t>Կիսաբրդյա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գործվածք</t>
    </r>
    <r>
      <rPr>
        <sz val="10"/>
        <color rgb="FF000000"/>
        <rFont val="Times New Roman"/>
        <family val="1"/>
        <charset val="204"/>
      </rPr>
      <t xml:space="preserve"> "</t>
    </r>
    <r>
      <rPr>
        <sz val="10"/>
        <color rgb="FF000000"/>
        <rFont val="Sylfaen"/>
        <family val="1"/>
        <charset val="204"/>
      </rPr>
      <t>Շալֆեյ</t>
    </r>
    <r>
      <rPr>
        <sz val="10"/>
        <color rgb="FF000000"/>
        <rFont val="Times New Roman"/>
        <family val="1"/>
        <charset val="204"/>
      </rPr>
      <t>" 1.5</t>
    </r>
    <r>
      <rPr>
        <sz val="10"/>
        <color rgb="FF000000"/>
        <rFont val="Sylfaen"/>
        <family val="1"/>
        <charset val="204"/>
      </rPr>
      <t>լ</t>
    </r>
  </si>
  <si>
    <r>
      <t>Գործվածք</t>
    </r>
    <r>
      <rPr>
        <sz val="10"/>
        <color rgb="FF000000"/>
        <rFont val="Times New Roman"/>
        <family val="1"/>
        <charset val="204"/>
      </rPr>
      <t>,</t>
    </r>
    <r>
      <rPr>
        <sz val="10"/>
        <color rgb="FF000000"/>
        <rFont val="Sylfaen"/>
        <family val="1"/>
        <charset val="204"/>
      </rPr>
      <t>տարբեր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գույնի</t>
    </r>
  </si>
  <si>
    <t>Տրիկոտաժ</t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</si>
  <si>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մորթի</t>
    </r>
    <r>
      <rPr>
        <sz val="10"/>
        <color rgb="FF000000"/>
        <rFont val="Times New Roman"/>
        <family val="1"/>
        <charset val="204"/>
      </rPr>
      <t xml:space="preserve"> 1.45,</t>
    </r>
    <r>
      <rPr>
        <sz val="10"/>
        <color rgb="FF000000"/>
        <rFont val="Sylfaen"/>
        <family val="1"/>
        <charset val="204"/>
      </rPr>
      <t>պիտանի</t>
    </r>
    <r>
      <rPr>
        <sz val="10"/>
        <color rgb="FF000000"/>
        <rFont val="Times New Roman"/>
        <family val="1"/>
        <charset val="204"/>
      </rPr>
      <t xml:space="preserve">, </t>
    </r>
    <r>
      <rPr>
        <sz val="10"/>
        <color rgb="FF000000"/>
        <rFont val="Sylfaen"/>
        <family val="1"/>
        <charset val="204"/>
      </rPr>
      <t>բաց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երկնագույն</t>
    </r>
  </si>
  <si>
    <r>
      <t>Ուսադիրի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ժապ</t>
    </r>
    <r>
      <rPr>
        <sz val="10"/>
        <color rgb="FF000000"/>
        <rFont val="Times New Roman"/>
        <family val="1"/>
        <charset val="204"/>
      </rPr>
      <t>. 05c3224</t>
    </r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</si>
  <si>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կաշի</t>
    </r>
    <r>
      <rPr>
        <sz val="10"/>
        <color rgb="FF000000"/>
        <rFont val="Times New Roman"/>
        <family val="1"/>
        <charset val="204"/>
      </rPr>
      <t xml:space="preserve"> 1.4 </t>
    </r>
    <r>
      <rPr>
        <sz val="10"/>
        <color rgb="FF000000"/>
        <rFont val="Sylfaen"/>
        <family val="1"/>
        <charset val="204"/>
      </rPr>
      <t>ա</t>
    </r>
    <r>
      <rPr>
        <sz val="10"/>
        <color rgb="FF000000"/>
        <rFont val="Times New Roman"/>
        <family val="1"/>
        <charset val="204"/>
      </rPr>
      <t xml:space="preserve">, </t>
    </r>
    <r>
      <rPr>
        <sz val="10"/>
        <color rgb="FF000000"/>
        <rFont val="Sylfaen"/>
        <family val="1"/>
        <charset val="204"/>
      </rPr>
      <t>սպիտակ</t>
    </r>
  </si>
  <si>
    <r>
      <t>Կտոր</t>
    </r>
    <r>
      <rPr>
        <sz val="10"/>
        <color rgb="FF000000"/>
        <rFont val="Times New Roman"/>
        <family val="1"/>
        <charset val="204"/>
      </rPr>
      <t xml:space="preserve"> 4 C5-KB rl+pl,</t>
    </r>
    <r>
      <rPr>
        <sz val="10"/>
        <color rgb="FF000000"/>
        <rFont val="Sylfaen"/>
        <family val="1"/>
        <charset val="204"/>
      </rPr>
      <t>խառը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գույների</t>
    </r>
  </si>
  <si>
    <r>
      <t>Տաք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ներդիր</t>
    </r>
    <r>
      <rPr>
        <sz val="10"/>
        <color rgb="FF000000"/>
        <rFont val="Times New Roman"/>
        <family val="1"/>
        <charset val="204"/>
      </rPr>
      <t xml:space="preserve"> 1.5</t>
    </r>
  </si>
  <si>
    <r>
      <t>Կտոր</t>
    </r>
    <r>
      <rPr>
        <sz val="10"/>
        <color rgb="FF000000"/>
        <rFont val="Times New Roman"/>
        <family val="1"/>
        <charset val="204"/>
      </rPr>
      <t xml:space="preserve"> 1.5,</t>
    </r>
    <r>
      <rPr>
        <sz val="10"/>
        <color rgb="FF000000"/>
        <rFont val="Sylfaen"/>
        <family val="1"/>
        <charset val="204"/>
      </rPr>
      <t>խառը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գույների</t>
    </r>
  </si>
  <si>
    <r>
      <t>Կտոր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անջրթափ</t>
    </r>
    <r>
      <rPr>
        <sz val="10"/>
        <color rgb="FF000000"/>
        <rFont val="Times New Roman"/>
        <family val="1"/>
        <charset val="204"/>
      </rPr>
      <t xml:space="preserve"> 1.5</t>
    </r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</si>
  <si>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կաշի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լ</t>
    </r>
    <r>
      <rPr>
        <sz val="10"/>
        <color rgb="FF000000"/>
        <rFont val="Times New Roman"/>
        <family val="1"/>
        <charset val="204"/>
      </rPr>
      <t xml:space="preserve"> 1.37</t>
    </r>
  </si>
  <si>
    <r>
      <t>Օձիք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ձմեռային</t>
    </r>
    <r>
      <rPr>
        <sz val="10"/>
        <color rgb="FF000000"/>
        <rFont val="Times New Roman"/>
        <family val="1"/>
        <charset val="204"/>
      </rPr>
      <t xml:space="preserve"> (</t>
    </r>
    <r>
      <rPr>
        <sz val="10"/>
        <color rgb="FF000000"/>
        <rFont val="Sylfaen"/>
        <family val="1"/>
        <charset val="204"/>
      </rPr>
      <t>գեներալի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կարակուլ</t>
    </r>
    <r>
      <rPr>
        <sz val="10"/>
        <color rgb="FF000000"/>
        <rFont val="Times New Roman"/>
        <family val="1"/>
        <charset val="204"/>
      </rPr>
      <t>)</t>
    </r>
  </si>
  <si>
    <r>
      <t>Արհ</t>
    </r>
    <r>
      <rPr>
        <sz val="10"/>
        <color rgb="FF000000"/>
        <rFont val="Times New Roman"/>
        <family val="1"/>
        <charset val="204"/>
      </rPr>
      <t xml:space="preserve">. </t>
    </r>
    <r>
      <rPr>
        <sz val="10"/>
        <color rgb="FF000000"/>
        <rFont val="Sylfaen"/>
        <family val="1"/>
        <charset val="204"/>
      </rPr>
      <t>Կաշի</t>
    </r>
  </si>
  <si>
    <t xml:space="preserve"> </t>
  </si>
  <si>
    <t>Լոտ</t>
  </si>
  <si>
    <t>Գումարը</t>
  </si>
  <si>
    <r>
      <t>Ա</t>
    </r>
    <r>
      <rPr>
        <b/>
        <sz val="10"/>
        <color rgb="FF000000"/>
        <rFont val="Times LatArm"/>
      </rPr>
      <t>å</t>
    </r>
    <r>
      <rPr>
        <b/>
        <sz val="10"/>
        <color rgb="FF000000"/>
        <rFont val="Sylfaen"/>
        <family val="1"/>
        <charset val="204"/>
      </rPr>
      <t>րանքային</t>
    </r>
    <r>
      <rPr>
        <b/>
        <sz val="10"/>
        <color rgb="FF000000"/>
        <rFont val="Times New Roman"/>
        <family val="1"/>
        <charset val="204"/>
      </rPr>
      <t xml:space="preserve"> </t>
    </r>
    <r>
      <rPr>
        <b/>
        <sz val="10"/>
        <color rgb="FF000000"/>
        <rFont val="Sylfaen"/>
        <family val="1"/>
        <charset val="204"/>
      </rPr>
      <t>վիճակը</t>
    </r>
  </si>
  <si>
    <t>Ընդամենը</t>
  </si>
  <si>
    <t xml:space="preserve">2-ՐԴ ԽՈՒՄԲ </t>
  </si>
  <si>
    <t>Ց ՈՒ Ց Ա Կ</t>
  </si>
  <si>
    <t xml:space="preserve">                    «Կոնտինենտտեքս» ՓԲԸ-ի </t>
  </si>
  <si>
    <t xml:space="preserve">                   սնանկության գործով կառավարիչ                                                Գ. Ավագյան</t>
  </si>
  <si>
    <r>
      <t>Կտոր</t>
    </r>
    <r>
      <rPr>
        <sz val="10"/>
        <rFont val="Times New Roman"/>
        <family val="1"/>
        <charset val="204"/>
      </rPr>
      <t xml:space="preserve"> 6501 1.4,167</t>
    </r>
    <r>
      <rPr>
        <sz val="10"/>
        <rFont val="Sylfaen"/>
        <family val="1"/>
        <charset val="204"/>
      </rPr>
      <t>մ</t>
    </r>
    <r>
      <rPr>
        <sz val="10"/>
        <rFont val="Times New Roman"/>
        <family val="1"/>
        <charset val="204"/>
      </rPr>
      <t xml:space="preserve">- </t>
    </r>
    <r>
      <rPr>
        <sz val="10"/>
        <rFont val="Sylfaen"/>
        <family val="1"/>
        <charset val="204"/>
      </rPr>
      <t>կանաչ</t>
    </r>
    <r>
      <rPr>
        <sz val="10"/>
        <color rgb="FF000000"/>
        <rFont val="Times New Roman"/>
        <family val="1"/>
        <charset val="204"/>
      </rPr>
      <t/>
    </r>
  </si>
  <si>
    <t>Գումար</t>
  </si>
  <si>
    <r>
      <t>Էլ</t>
    </r>
    <r>
      <rPr>
        <sz val="10"/>
        <rFont val="Times New Roman"/>
        <family val="1"/>
        <charset val="204"/>
      </rPr>
      <t xml:space="preserve"> </t>
    </r>
    <r>
      <rPr>
        <sz val="10"/>
        <rFont val="Sylfaen"/>
        <family val="1"/>
        <charset val="204"/>
      </rPr>
      <t>ժապավեն</t>
    </r>
    <r>
      <rPr>
        <sz val="10"/>
        <rFont val="Times New Roman"/>
        <family val="1"/>
        <charset val="204"/>
      </rPr>
      <t xml:space="preserve"> 2</t>
    </r>
    <r>
      <rPr>
        <sz val="10"/>
        <rFont val="Sylfaen"/>
        <family val="1"/>
        <charset val="204"/>
      </rPr>
      <t>սմ</t>
    </r>
  </si>
  <si>
    <t>«Կոնտինենտտեքս» ՓԲԸ-ի  19.05. 2022թ. աճուրդին  ներկայացված  գույքի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</si>
</sst>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LatArm"/>
    </font>
    <font>
      <b/>
      <sz val="10"/>
      <color rgb="FF000000"/>
      <name val="Sylfae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Times LatArm"/>
    </font>
    <font>
      <sz val="10"/>
      <color rgb="FF000000"/>
      <name val="Times New Roman"/>
      <family val="1"/>
      <charset val="204"/>
    </font>
    <font>
      <sz val="10"/>
      <color rgb="FF000000"/>
      <name val="Sylfae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sz val="10"/>
      <name val="Times New Roman"/>
      <family val="1"/>
      <charset val="204"/>
    </font>
    <font>
      <sz val="10"/>
      <name val="Sylfae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0"/>
      <name val="Sylfaen"/>
      <family val="1"/>
      <charset val="204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/>
    <xf numFmtId="0" fontId="7" fillId="0" borderId="1" xfId="0" applyFont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" xfId="0" applyFont="1" applyBorder="1"/>
    <xf numFmtId="1" fontId="0" fillId="0" borderId="1" xfId="0" applyNumberFormat="1" applyFont="1" applyBorder="1"/>
    <xf numFmtId="0" fontId="10" fillId="0" borderId="0" xfId="0" applyFont="1" applyAlignment="1"/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/>
    <xf numFmtId="1" fontId="13" fillId="0" borderId="1" xfId="0" applyNumberFormat="1" applyFont="1" applyFill="1" applyBorder="1"/>
    <xf numFmtId="0" fontId="13" fillId="0" borderId="0" xfId="0" applyFont="1" applyFill="1"/>
    <xf numFmtId="1" fontId="0" fillId="0" borderId="2" xfId="0" applyNumberFormat="1" applyFont="1" applyBorder="1"/>
    <xf numFmtId="1" fontId="13" fillId="0" borderId="2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" vertical="center" wrapText="1"/>
    </xf>
    <xf numFmtId="1" fontId="0" fillId="0" borderId="0" xfId="0" applyNumberFormat="1"/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/>
    <xf numFmtId="1" fontId="13" fillId="0" borderId="1" xfId="0" applyNumberFormat="1" applyFont="1" applyBorder="1"/>
    <xf numFmtId="1" fontId="13" fillId="0" borderId="2" xfId="0" applyNumberFormat="1" applyFont="1" applyBorder="1"/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topLeftCell="A8" workbookViewId="0">
      <selection activeCell="M40" sqref="M40"/>
    </sheetView>
  </sheetViews>
  <sheetFormatPr defaultRowHeight="15"/>
  <cols>
    <col min="1" max="1" width="7.5703125" style="7" customWidth="1"/>
    <col min="2" max="2" width="42.28515625" style="6" customWidth="1"/>
    <col min="3" max="3" width="12" style="7" customWidth="1"/>
    <col min="4" max="4" width="11.7109375" style="7" customWidth="1"/>
    <col min="5" max="5" width="28" style="6" hidden="1" customWidth="1"/>
    <col min="6" max="6" width="0" style="11" hidden="1" customWidth="1"/>
    <col min="7" max="7" width="14.85546875" style="11" hidden="1" customWidth="1"/>
    <col min="8" max="8" width="11.7109375" style="11" hidden="1" customWidth="1"/>
    <col min="9" max="9" width="0" style="7" hidden="1" customWidth="1"/>
    <col min="10" max="10" width="10.7109375" style="7" hidden="1" customWidth="1"/>
    <col min="11" max="11" width="9.7109375" style="7" hidden="1" customWidth="1"/>
    <col min="12" max="12" width="11.28515625" style="7" hidden="1" customWidth="1"/>
    <col min="13" max="13" width="13" style="29" customWidth="1"/>
    <col min="14" max="14" width="13.85546875" style="27" customWidth="1"/>
    <col min="15" max="16384" width="9.140625" style="7"/>
  </cols>
  <sheetData>
    <row r="1" spans="1:15">
      <c r="A1" s="39" t="s">
        <v>48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5" ht="18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5">
      <c r="A3" s="1" t="s">
        <v>42</v>
      </c>
    </row>
    <row r="4" spans="1:15" ht="30">
      <c r="A4" s="2" t="s">
        <v>43</v>
      </c>
      <c r="B4" s="2" t="s">
        <v>0</v>
      </c>
      <c r="C4" s="2" t="s">
        <v>1</v>
      </c>
      <c r="D4" s="2" t="s">
        <v>2</v>
      </c>
      <c r="E4" s="2" t="s">
        <v>45</v>
      </c>
      <c r="F4" s="2" t="s">
        <v>4</v>
      </c>
      <c r="G4" s="2" t="s">
        <v>3</v>
      </c>
      <c r="H4" s="17" t="s">
        <v>44</v>
      </c>
      <c r="I4" s="2" t="s">
        <v>4</v>
      </c>
      <c r="J4" s="17" t="s">
        <v>44</v>
      </c>
      <c r="K4" s="2" t="s">
        <v>4</v>
      </c>
      <c r="L4" s="17" t="s">
        <v>44</v>
      </c>
      <c r="M4" s="30" t="s">
        <v>52</v>
      </c>
      <c r="N4" s="28" t="s">
        <v>52</v>
      </c>
      <c r="O4" s="26"/>
    </row>
    <row r="5" spans="1:15" ht="15.75" customHeight="1">
      <c r="A5" s="43" t="s">
        <v>47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  <c r="M5" s="31"/>
      <c r="N5" s="27">
        <v>0</v>
      </c>
    </row>
    <row r="6" spans="1:15" ht="15.75">
      <c r="A6" s="3">
        <v>6</v>
      </c>
      <c r="B6" s="8" t="s">
        <v>8</v>
      </c>
      <c r="C6" s="4" t="s">
        <v>6</v>
      </c>
      <c r="D6" s="3">
        <v>7655</v>
      </c>
      <c r="E6" s="8" t="s">
        <v>7</v>
      </c>
      <c r="F6" s="5">
        <v>105</v>
      </c>
      <c r="G6" s="5">
        <v>952416</v>
      </c>
      <c r="H6" s="10">
        <f t="shared" ref="H6:H15" si="0">D6*F6</f>
        <v>803775</v>
      </c>
      <c r="I6" s="13">
        <f t="shared" ref="I6:I12" si="1">F6*0.9</f>
        <v>94.5</v>
      </c>
      <c r="J6" s="15">
        <f t="shared" ref="J6:J12" si="2">D6*I6</f>
        <v>723397.5</v>
      </c>
      <c r="K6" s="14">
        <f t="shared" ref="K6:K12" si="3">I6*0.9</f>
        <v>85.05</v>
      </c>
      <c r="L6" s="24">
        <f t="shared" ref="L6:L12" si="4">D6*K6</f>
        <v>651057.75</v>
      </c>
      <c r="M6" s="31">
        <f>+N6*0.9*0.9*0.9*0.9*0.9*0.9*0.9*0.9*0.9*0.9*0.9*0.9*0.9*0.9*0.9*0.9*0.9*0.9*0.8*0.8*0.8*0.8*0.8*0.8*0.8*0.8*0.8*0.8*0.8*0.8</f>
        <v>8459.4289333911292</v>
      </c>
      <c r="N6" s="27">
        <v>820155.18059999996</v>
      </c>
    </row>
    <row r="7" spans="1:15" ht="15.75">
      <c r="A7" s="3">
        <v>7</v>
      </c>
      <c r="B7" s="32" t="s">
        <v>53</v>
      </c>
      <c r="C7" s="33" t="s">
        <v>6</v>
      </c>
      <c r="D7" s="34">
        <v>40000</v>
      </c>
      <c r="E7" s="32" t="s">
        <v>7</v>
      </c>
      <c r="F7" s="35">
        <v>20</v>
      </c>
      <c r="G7" s="35">
        <v>930684</v>
      </c>
      <c r="H7" s="35">
        <f t="shared" si="0"/>
        <v>800000</v>
      </c>
      <c r="I7" s="36">
        <f t="shared" si="1"/>
        <v>18</v>
      </c>
      <c r="J7" s="37">
        <f t="shared" si="2"/>
        <v>720000</v>
      </c>
      <c r="K7" s="36">
        <f t="shared" si="3"/>
        <v>16.2</v>
      </c>
      <c r="L7" s="38">
        <f t="shared" si="4"/>
        <v>648000</v>
      </c>
      <c r="M7" s="31">
        <f t="shared" ref="M7:M41" si="5">+N7*0.9*0.9*0.9*0.9*0.9*0.9*0.9*0.9*0.9*0.9*0.9*0.9*0.9*0.9*0.9*0.9*0.9*0.9*0.8*0.8*0.8*0.8*0.8*0.8*0.8*0.8*0.8*0.8*0.8*0.8</f>
        <v>6298.212351740809</v>
      </c>
      <c r="N7" s="27">
        <v>610621.77240000002</v>
      </c>
    </row>
    <row r="8" spans="1:15" ht="15.75">
      <c r="A8" s="3">
        <v>8</v>
      </c>
      <c r="B8" s="8" t="s">
        <v>9</v>
      </c>
      <c r="C8" s="4" t="s">
        <v>6</v>
      </c>
      <c r="D8" s="3">
        <v>92943</v>
      </c>
      <c r="E8" s="8" t="s">
        <v>7</v>
      </c>
      <c r="F8" s="5">
        <v>20</v>
      </c>
      <c r="G8" s="5">
        <v>1858860</v>
      </c>
      <c r="H8" s="10">
        <f t="shared" si="0"/>
        <v>1858860</v>
      </c>
      <c r="I8" s="13">
        <f t="shared" si="1"/>
        <v>18</v>
      </c>
      <c r="J8" s="15">
        <f t="shared" si="2"/>
        <v>1672974</v>
      </c>
      <c r="K8" s="14">
        <f t="shared" si="3"/>
        <v>16.2</v>
      </c>
      <c r="L8" s="24">
        <f t="shared" si="4"/>
        <v>1505676.5999999999</v>
      </c>
      <c r="M8" s="31">
        <f t="shared" si="5"/>
        <v>12579.45232985302</v>
      </c>
      <c r="N8" s="27">
        <v>1219598.0460000001</v>
      </c>
    </row>
    <row r="9" spans="1:15" ht="15.75">
      <c r="A9" s="3">
        <v>9</v>
      </c>
      <c r="B9" s="8" t="s">
        <v>10</v>
      </c>
      <c r="C9" s="4" t="s">
        <v>6</v>
      </c>
      <c r="D9" s="3">
        <v>5770.03</v>
      </c>
      <c r="E9" s="8" t="s">
        <v>7</v>
      </c>
      <c r="F9" s="5">
        <v>50</v>
      </c>
      <c r="G9" s="5">
        <v>288501.5</v>
      </c>
      <c r="H9" s="12">
        <f t="shared" si="0"/>
        <v>288501.5</v>
      </c>
      <c r="I9" s="13">
        <f t="shared" si="1"/>
        <v>45</v>
      </c>
      <c r="J9" s="15">
        <f t="shared" si="2"/>
        <v>259651.34999999998</v>
      </c>
      <c r="K9" s="14">
        <f t="shared" si="3"/>
        <v>40.5</v>
      </c>
      <c r="L9" s="24">
        <f t="shared" si="4"/>
        <v>233686.215</v>
      </c>
      <c r="M9" s="31">
        <f t="shared" si="5"/>
        <v>1952.3745017597289</v>
      </c>
      <c r="N9" s="27">
        <v>189285.83414999998</v>
      </c>
    </row>
    <row r="10" spans="1:15" ht="15.75">
      <c r="A10" s="3">
        <v>21</v>
      </c>
      <c r="B10" s="8" t="s">
        <v>13</v>
      </c>
      <c r="C10" s="4" t="s">
        <v>12</v>
      </c>
      <c r="D10" s="3">
        <v>41.9</v>
      </c>
      <c r="E10" s="8" t="s">
        <v>7</v>
      </c>
      <c r="F10" s="5">
        <v>600</v>
      </c>
      <c r="G10" s="5">
        <v>25140</v>
      </c>
      <c r="H10" s="10">
        <f t="shared" si="0"/>
        <v>25140</v>
      </c>
      <c r="I10" s="13">
        <f t="shared" si="1"/>
        <v>540</v>
      </c>
      <c r="J10" s="15">
        <f t="shared" si="2"/>
        <v>22626</v>
      </c>
      <c r="K10" s="14">
        <f t="shared" si="3"/>
        <v>486</v>
      </c>
      <c r="L10" s="24">
        <f t="shared" si="4"/>
        <v>20363.399999999998</v>
      </c>
      <c r="M10" s="31">
        <f t="shared" si="5"/>
        <v>170.12977393268167</v>
      </c>
      <c r="N10" s="27">
        <v>16494.353999999999</v>
      </c>
    </row>
    <row r="11" spans="1:15" ht="15.75">
      <c r="A11" s="3">
        <v>28</v>
      </c>
      <c r="B11" s="8" t="s">
        <v>14</v>
      </c>
      <c r="C11" s="4" t="s">
        <v>5</v>
      </c>
      <c r="D11" s="3">
        <v>281</v>
      </c>
      <c r="E11" s="8" t="s">
        <v>7</v>
      </c>
      <c r="F11" s="5">
        <v>200</v>
      </c>
      <c r="G11" s="5">
        <v>56200</v>
      </c>
      <c r="H11" s="10">
        <f t="shared" si="0"/>
        <v>56200</v>
      </c>
      <c r="I11" s="13">
        <f t="shared" si="1"/>
        <v>180</v>
      </c>
      <c r="J11" s="15">
        <f t="shared" si="2"/>
        <v>50580</v>
      </c>
      <c r="K11" s="14">
        <f t="shared" si="3"/>
        <v>162</v>
      </c>
      <c r="L11" s="24">
        <f t="shared" si="4"/>
        <v>45522</v>
      </c>
      <c r="M11" s="31">
        <f t="shared" si="5"/>
        <v>380.32192899827828</v>
      </c>
      <c r="N11" s="27">
        <v>36872.820000000007</v>
      </c>
    </row>
    <row r="12" spans="1:15" ht="15.75">
      <c r="A12" s="3">
        <v>35</v>
      </c>
      <c r="B12" s="8" t="s">
        <v>15</v>
      </c>
      <c r="C12" s="4" t="s">
        <v>5</v>
      </c>
      <c r="D12" s="3">
        <v>15237</v>
      </c>
      <c r="E12" s="8" t="s">
        <v>11</v>
      </c>
      <c r="F12" s="5">
        <v>1</v>
      </c>
      <c r="G12" s="5">
        <v>15237</v>
      </c>
      <c r="H12" s="10">
        <f t="shared" si="0"/>
        <v>15237</v>
      </c>
      <c r="I12" s="13">
        <f t="shared" si="1"/>
        <v>0.9</v>
      </c>
      <c r="J12" s="15">
        <f t="shared" si="2"/>
        <v>13713.300000000001</v>
      </c>
      <c r="K12" s="14">
        <f t="shared" si="3"/>
        <v>0.81</v>
      </c>
      <c r="L12" s="24">
        <f t="shared" si="4"/>
        <v>12341.970000000001</v>
      </c>
      <c r="M12" s="31">
        <f t="shared" si="5"/>
        <v>103.11326035848336</v>
      </c>
      <c r="N12" s="27">
        <v>9996.9957000000013</v>
      </c>
    </row>
    <row r="13" spans="1:15" ht="15.75">
      <c r="A13" s="3">
        <v>40</v>
      </c>
      <c r="B13" s="8" t="s">
        <v>16</v>
      </c>
      <c r="C13" s="4" t="s">
        <v>5</v>
      </c>
      <c r="D13" s="3">
        <v>4783</v>
      </c>
      <c r="E13" s="8" t="s">
        <v>7</v>
      </c>
      <c r="F13" s="5">
        <v>8</v>
      </c>
      <c r="G13" s="5">
        <v>14349</v>
      </c>
      <c r="H13" s="10">
        <f t="shared" si="0"/>
        <v>38264</v>
      </c>
      <c r="I13" s="13">
        <f t="shared" ref="I13:I17" si="6">F13*0.9</f>
        <v>7.2</v>
      </c>
      <c r="J13" s="15">
        <f t="shared" ref="J13:J17" si="7">D13*I13</f>
        <v>34437.599999999999</v>
      </c>
      <c r="K13" s="14">
        <f t="shared" ref="K13:K17" si="8">I13*0.9</f>
        <v>6.48</v>
      </c>
      <c r="L13" s="24">
        <f t="shared" ref="L13:L17" si="9">D13*K13</f>
        <v>30993.840000000004</v>
      </c>
      <c r="M13" s="31">
        <f t="shared" si="5"/>
        <v>258.94374183612325</v>
      </c>
      <c r="N13" s="27">
        <v>25105.010400000006</v>
      </c>
    </row>
    <row r="14" spans="1:15" ht="15.75">
      <c r="A14" s="3">
        <v>41</v>
      </c>
      <c r="B14" s="8" t="s">
        <v>17</v>
      </c>
      <c r="C14" s="4" t="s">
        <v>5</v>
      </c>
      <c r="D14" s="3">
        <v>6783</v>
      </c>
      <c r="E14" s="8" t="s">
        <v>7</v>
      </c>
      <c r="F14" s="5">
        <v>15</v>
      </c>
      <c r="G14" s="5">
        <v>33915</v>
      </c>
      <c r="H14" s="10">
        <f t="shared" si="0"/>
        <v>101745</v>
      </c>
      <c r="I14" s="13">
        <f t="shared" si="6"/>
        <v>13.5</v>
      </c>
      <c r="J14" s="15">
        <f t="shared" si="7"/>
        <v>91570.5</v>
      </c>
      <c r="K14" s="14">
        <f t="shared" si="8"/>
        <v>12.15</v>
      </c>
      <c r="L14" s="24">
        <f t="shared" si="9"/>
        <v>82413.45</v>
      </c>
      <c r="M14" s="31">
        <f t="shared" si="5"/>
        <v>688.53833925141976</v>
      </c>
      <c r="N14" s="27">
        <v>66754.894499999995</v>
      </c>
    </row>
    <row r="15" spans="1:15" ht="15.75">
      <c r="A15" s="3">
        <v>63</v>
      </c>
      <c r="B15" s="8" t="s">
        <v>22</v>
      </c>
      <c r="C15" s="4" t="s">
        <v>5</v>
      </c>
      <c r="D15" s="3">
        <v>1336.92</v>
      </c>
      <c r="E15" s="8" t="s">
        <v>7</v>
      </c>
      <c r="F15" s="5">
        <v>60</v>
      </c>
      <c r="G15" s="5">
        <v>80215</v>
      </c>
      <c r="H15" s="12">
        <f t="shared" si="0"/>
        <v>80215.200000000012</v>
      </c>
      <c r="I15" s="13">
        <f t="shared" si="6"/>
        <v>54</v>
      </c>
      <c r="J15" s="15">
        <f t="shared" si="7"/>
        <v>72193.680000000008</v>
      </c>
      <c r="K15" s="14">
        <f t="shared" si="8"/>
        <v>48.6</v>
      </c>
      <c r="L15" s="24">
        <f t="shared" si="9"/>
        <v>64974.312000000005</v>
      </c>
      <c r="M15" s="31">
        <f t="shared" si="5"/>
        <v>542.83985051570608</v>
      </c>
      <c r="N15" s="27">
        <v>52629.192720000006</v>
      </c>
    </row>
    <row r="16" spans="1:15" ht="15.75">
      <c r="A16" s="3">
        <v>66</v>
      </c>
      <c r="B16" s="8" t="s">
        <v>23</v>
      </c>
      <c r="C16" s="4" t="s">
        <v>5</v>
      </c>
      <c r="D16" s="3">
        <v>306.2</v>
      </c>
      <c r="E16" s="8" t="s">
        <v>7</v>
      </c>
      <c r="F16" s="5">
        <v>100</v>
      </c>
      <c r="G16" s="5">
        <v>30620</v>
      </c>
      <c r="H16" s="10">
        <f t="shared" ref="H16:H28" si="10">D16*F16</f>
        <v>30620</v>
      </c>
      <c r="I16" s="13">
        <f t="shared" si="6"/>
        <v>90</v>
      </c>
      <c r="J16" s="15">
        <f t="shared" si="7"/>
        <v>27558</v>
      </c>
      <c r="K16" s="14">
        <f t="shared" si="8"/>
        <v>81</v>
      </c>
      <c r="L16" s="24">
        <f t="shared" si="9"/>
        <v>24802.2</v>
      </c>
      <c r="M16" s="31">
        <f t="shared" si="5"/>
        <v>207.21454565706901</v>
      </c>
      <c r="N16" s="27">
        <v>20089.781999999999</v>
      </c>
    </row>
    <row r="17" spans="1:14" ht="15.75">
      <c r="A17" s="3">
        <v>72</v>
      </c>
      <c r="B17" s="8" t="s">
        <v>24</v>
      </c>
      <c r="C17" s="4" t="s">
        <v>5</v>
      </c>
      <c r="D17" s="3">
        <v>205.47</v>
      </c>
      <c r="E17" s="8" t="s">
        <v>7</v>
      </c>
      <c r="F17" s="5">
        <v>200</v>
      </c>
      <c r="G17" s="5">
        <v>41094</v>
      </c>
      <c r="H17" s="10">
        <f t="shared" si="10"/>
        <v>41094</v>
      </c>
      <c r="I17" s="13">
        <f t="shared" si="6"/>
        <v>180</v>
      </c>
      <c r="J17" s="15">
        <f t="shared" si="7"/>
        <v>36984.6</v>
      </c>
      <c r="K17" s="14">
        <f t="shared" si="8"/>
        <v>162</v>
      </c>
      <c r="L17" s="24">
        <f t="shared" si="9"/>
        <v>33286.14</v>
      </c>
      <c r="M17" s="31">
        <f t="shared" si="5"/>
        <v>278.09518416824278</v>
      </c>
      <c r="N17" s="27">
        <v>26961.773400000002</v>
      </c>
    </row>
    <row r="18" spans="1:14" ht="15.75">
      <c r="A18" s="3">
        <v>105</v>
      </c>
      <c r="B18" s="9" t="s">
        <v>26</v>
      </c>
      <c r="C18" s="4" t="s">
        <v>5</v>
      </c>
      <c r="D18" s="3">
        <v>1255.7</v>
      </c>
      <c r="E18" s="8" t="s">
        <v>11</v>
      </c>
      <c r="F18" s="5">
        <v>100</v>
      </c>
      <c r="G18" s="5">
        <v>125570</v>
      </c>
      <c r="H18" s="10">
        <f t="shared" si="10"/>
        <v>125570</v>
      </c>
      <c r="I18" s="13">
        <f t="shared" ref="I18:I36" si="11">F18*0.9</f>
        <v>90</v>
      </c>
      <c r="J18" s="15">
        <f t="shared" ref="J18:J36" si="12">D18*I18</f>
        <v>113013</v>
      </c>
      <c r="K18" s="14">
        <f t="shared" ref="K18:K36" si="13">I18*0.9</f>
        <v>81</v>
      </c>
      <c r="L18" s="24">
        <f t="shared" ref="L18:L36" si="14">D18*K18</f>
        <v>101711.7</v>
      </c>
      <c r="M18" s="31">
        <f t="shared" si="5"/>
        <v>849.76912142907076</v>
      </c>
      <c r="N18" s="27">
        <v>82386.476999999999</v>
      </c>
    </row>
    <row r="19" spans="1:14" ht="15.75">
      <c r="A19" s="3">
        <v>106</v>
      </c>
      <c r="B19" s="9" t="s">
        <v>27</v>
      </c>
      <c r="C19" s="4" t="s">
        <v>5</v>
      </c>
      <c r="D19" s="3">
        <v>3500</v>
      </c>
      <c r="E19" s="8" t="s">
        <v>7</v>
      </c>
      <c r="F19" s="5">
        <v>50</v>
      </c>
      <c r="G19" s="5">
        <v>175000</v>
      </c>
      <c r="H19" s="10">
        <f t="shared" si="10"/>
        <v>175000</v>
      </c>
      <c r="I19" s="13">
        <f t="shared" si="11"/>
        <v>45</v>
      </c>
      <c r="J19" s="15">
        <f t="shared" si="12"/>
        <v>157500</v>
      </c>
      <c r="K19" s="14">
        <f t="shared" si="13"/>
        <v>40.5</v>
      </c>
      <c r="L19" s="24">
        <f t="shared" si="14"/>
        <v>141750</v>
      </c>
      <c r="M19" s="31">
        <f t="shared" si="5"/>
        <v>1184.2764693006886</v>
      </c>
      <c r="N19" s="27">
        <v>114817.5</v>
      </c>
    </row>
    <row r="20" spans="1:14" ht="15.75">
      <c r="A20" s="3">
        <v>108</v>
      </c>
      <c r="B20" s="9" t="s">
        <v>28</v>
      </c>
      <c r="C20" s="4" t="s">
        <v>5</v>
      </c>
      <c r="D20" s="3">
        <v>350</v>
      </c>
      <c r="E20" s="8" t="s">
        <v>7</v>
      </c>
      <c r="F20" s="5">
        <v>300</v>
      </c>
      <c r="G20" s="5">
        <v>105000</v>
      </c>
      <c r="H20" s="10">
        <f t="shared" si="10"/>
        <v>105000</v>
      </c>
      <c r="I20" s="13">
        <f t="shared" si="11"/>
        <v>270</v>
      </c>
      <c r="J20" s="15">
        <f t="shared" si="12"/>
        <v>94500</v>
      </c>
      <c r="K20" s="14">
        <f t="shared" si="13"/>
        <v>243</v>
      </c>
      <c r="L20" s="24">
        <f t="shared" si="14"/>
        <v>85050</v>
      </c>
      <c r="M20" s="31">
        <f t="shared" si="5"/>
        <v>710.56588158041336</v>
      </c>
      <c r="N20" s="27">
        <v>68890.5</v>
      </c>
    </row>
    <row r="21" spans="1:14" ht="15.75">
      <c r="A21" s="3">
        <v>109</v>
      </c>
      <c r="B21" s="9" t="s">
        <v>29</v>
      </c>
      <c r="C21" s="4" t="s">
        <v>5</v>
      </c>
      <c r="D21" s="3">
        <v>100</v>
      </c>
      <c r="E21" s="8" t="s">
        <v>11</v>
      </c>
      <c r="F21" s="5">
        <v>500</v>
      </c>
      <c r="G21" s="5">
        <v>50000</v>
      </c>
      <c r="H21" s="10">
        <f t="shared" si="10"/>
        <v>50000</v>
      </c>
      <c r="I21" s="13">
        <f t="shared" si="11"/>
        <v>450</v>
      </c>
      <c r="J21" s="15">
        <f t="shared" si="12"/>
        <v>45000</v>
      </c>
      <c r="K21" s="14">
        <f t="shared" si="13"/>
        <v>405</v>
      </c>
      <c r="L21" s="24">
        <f t="shared" si="14"/>
        <v>40500</v>
      </c>
      <c r="M21" s="31">
        <f t="shared" si="5"/>
        <v>338.36470551448247</v>
      </c>
      <c r="N21" s="27">
        <v>32805</v>
      </c>
    </row>
    <row r="22" spans="1:14" ht="15.75">
      <c r="A22" s="3">
        <v>110</v>
      </c>
      <c r="B22" s="9" t="s">
        <v>30</v>
      </c>
      <c r="C22" s="4" t="s">
        <v>5</v>
      </c>
      <c r="D22" s="3">
        <v>335.1</v>
      </c>
      <c r="E22" s="8" t="s">
        <v>7</v>
      </c>
      <c r="F22" s="5">
        <v>1200</v>
      </c>
      <c r="G22" s="5">
        <v>402120</v>
      </c>
      <c r="H22" s="10">
        <f t="shared" si="10"/>
        <v>402120</v>
      </c>
      <c r="I22" s="13">
        <f t="shared" si="11"/>
        <v>1080</v>
      </c>
      <c r="J22" s="15">
        <f t="shared" si="12"/>
        <v>361908</v>
      </c>
      <c r="K22" s="14">
        <f t="shared" si="13"/>
        <v>972</v>
      </c>
      <c r="L22" s="24">
        <f t="shared" si="14"/>
        <v>325717.2</v>
      </c>
      <c r="M22" s="31">
        <f t="shared" si="5"/>
        <v>2721.2643076296736</v>
      </c>
      <c r="N22" s="27">
        <v>263830.93200000003</v>
      </c>
    </row>
    <row r="23" spans="1:14" ht="15.75">
      <c r="A23" s="3">
        <v>111</v>
      </c>
      <c r="B23" s="9" t="s">
        <v>31</v>
      </c>
      <c r="C23" s="4" t="s">
        <v>5</v>
      </c>
      <c r="D23" s="3">
        <v>8.5</v>
      </c>
      <c r="E23" s="8" t="s">
        <v>7</v>
      </c>
      <c r="F23" s="5">
        <v>4000</v>
      </c>
      <c r="G23" s="5">
        <v>34000</v>
      </c>
      <c r="H23" s="10">
        <f t="shared" si="10"/>
        <v>34000</v>
      </c>
      <c r="I23" s="13">
        <f t="shared" si="11"/>
        <v>3600</v>
      </c>
      <c r="J23" s="15">
        <f t="shared" si="12"/>
        <v>30600</v>
      </c>
      <c r="K23" s="14">
        <f t="shared" si="13"/>
        <v>3240</v>
      </c>
      <c r="L23" s="24">
        <f t="shared" si="14"/>
        <v>27540</v>
      </c>
      <c r="M23" s="31">
        <f t="shared" si="5"/>
        <v>230.08799974984811</v>
      </c>
      <c r="N23" s="27">
        <v>22307.4</v>
      </c>
    </row>
    <row r="24" spans="1:14" ht="15.75">
      <c r="A24" s="3">
        <v>115</v>
      </c>
      <c r="B24" s="9" t="s">
        <v>32</v>
      </c>
      <c r="C24" s="4" t="s">
        <v>5</v>
      </c>
      <c r="D24" s="3">
        <v>135</v>
      </c>
      <c r="E24" s="8" t="s">
        <v>7</v>
      </c>
      <c r="F24" s="5">
        <v>1500</v>
      </c>
      <c r="G24" s="5">
        <v>202500</v>
      </c>
      <c r="H24" s="10">
        <f t="shared" si="10"/>
        <v>202500</v>
      </c>
      <c r="I24" s="13">
        <f t="shared" si="11"/>
        <v>1350</v>
      </c>
      <c r="J24" s="15">
        <f t="shared" si="12"/>
        <v>182250</v>
      </c>
      <c r="K24" s="14">
        <f t="shared" si="13"/>
        <v>1215</v>
      </c>
      <c r="L24" s="24">
        <f t="shared" si="14"/>
        <v>164025</v>
      </c>
      <c r="M24" s="31">
        <f t="shared" si="5"/>
        <v>1370.377057333654</v>
      </c>
      <c r="N24" s="27">
        <v>132860.25</v>
      </c>
    </row>
    <row r="25" spans="1:14" ht="15.75">
      <c r="A25" s="3">
        <v>119</v>
      </c>
      <c r="B25" s="9" t="s">
        <v>33</v>
      </c>
      <c r="C25" s="4" t="s">
        <v>5</v>
      </c>
      <c r="D25" s="3">
        <v>2891.33</v>
      </c>
      <c r="E25" s="8" t="s">
        <v>7</v>
      </c>
      <c r="F25" s="5">
        <v>70</v>
      </c>
      <c r="G25" s="5">
        <v>202393.1</v>
      </c>
      <c r="H25" s="12">
        <f t="shared" si="10"/>
        <v>202393.1</v>
      </c>
      <c r="I25" s="13">
        <f t="shared" si="11"/>
        <v>63</v>
      </c>
      <c r="J25" s="15">
        <f t="shared" si="12"/>
        <v>182153.79</v>
      </c>
      <c r="K25" s="14">
        <f t="shared" si="13"/>
        <v>56.7</v>
      </c>
      <c r="L25" s="24">
        <f t="shared" si="14"/>
        <v>163938.41099999999</v>
      </c>
      <c r="M25" s="31">
        <f t="shared" si="5"/>
        <v>1369.6536335932633</v>
      </c>
      <c r="N25" s="27">
        <v>132790.11291</v>
      </c>
    </row>
    <row r="26" spans="1:14" ht="15.75">
      <c r="A26" s="3">
        <v>120</v>
      </c>
      <c r="B26" s="9" t="s">
        <v>25</v>
      </c>
      <c r="C26" s="4" t="s">
        <v>5</v>
      </c>
      <c r="D26" s="3">
        <v>806.35</v>
      </c>
      <c r="E26" s="8" t="s">
        <v>11</v>
      </c>
      <c r="F26" s="5">
        <v>50</v>
      </c>
      <c r="G26" s="5">
        <v>40317.5</v>
      </c>
      <c r="H26" s="12">
        <f t="shared" si="10"/>
        <v>40317.5</v>
      </c>
      <c r="I26" s="13">
        <f t="shared" si="11"/>
        <v>45</v>
      </c>
      <c r="J26" s="15">
        <f t="shared" si="12"/>
        <v>36285.75</v>
      </c>
      <c r="K26" s="14">
        <f t="shared" si="13"/>
        <v>40.5</v>
      </c>
      <c r="L26" s="24">
        <f t="shared" si="14"/>
        <v>32657.174999999999</v>
      </c>
      <c r="M26" s="31">
        <f t="shared" si="5"/>
        <v>272.84038029160286</v>
      </c>
      <c r="N26" s="27">
        <v>26452.311750000001</v>
      </c>
    </row>
    <row r="27" spans="1:14" ht="15.75">
      <c r="A27" s="3">
        <v>125</v>
      </c>
      <c r="B27" s="9" t="s">
        <v>34</v>
      </c>
      <c r="C27" s="4" t="s">
        <v>5</v>
      </c>
      <c r="D27" s="3">
        <v>478.8</v>
      </c>
      <c r="E27" s="8" t="s">
        <v>7</v>
      </c>
      <c r="F27" s="5">
        <v>800</v>
      </c>
      <c r="G27" s="5">
        <v>383040</v>
      </c>
      <c r="H27" s="10">
        <f t="shared" si="10"/>
        <v>383040</v>
      </c>
      <c r="I27" s="13">
        <f t="shared" si="11"/>
        <v>720</v>
      </c>
      <c r="J27" s="15">
        <f t="shared" si="12"/>
        <v>344736</v>
      </c>
      <c r="K27" s="14">
        <f t="shared" si="13"/>
        <v>648</v>
      </c>
      <c r="L27" s="24">
        <f t="shared" si="14"/>
        <v>310262.40000000002</v>
      </c>
      <c r="M27" s="31">
        <f t="shared" si="5"/>
        <v>2592.1443360053472</v>
      </c>
      <c r="N27" s="27">
        <v>251312.54400000002</v>
      </c>
    </row>
    <row r="28" spans="1:14" ht="15.75">
      <c r="A28" s="3">
        <v>129</v>
      </c>
      <c r="B28" s="9" t="s">
        <v>35</v>
      </c>
      <c r="C28" s="4" t="s">
        <v>5</v>
      </c>
      <c r="D28" s="3">
        <v>597.65</v>
      </c>
      <c r="E28" s="8" t="s">
        <v>7</v>
      </c>
      <c r="F28" s="5">
        <v>800</v>
      </c>
      <c r="G28" s="5">
        <v>478120</v>
      </c>
      <c r="H28" s="10">
        <f t="shared" si="10"/>
        <v>478120</v>
      </c>
      <c r="I28" s="13">
        <f t="shared" si="11"/>
        <v>720</v>
      </c>
      <c r="J28" s="15">
        <f t="shared" si="12"/>
        <v>430308</v>
      </c>
      <c r="K28" s="14">
        <f t="shared" si="13"/>
        <v>648</v>
      </c>
      <c r="L28" s="24">
        <f t="shared" si="14"/>
        <v>387277.2</v>
      </c>
      <c r="M28" s="31">
        <f t="shared" si="5"/>
        <v>3235.5786600116853</v>
      </c>
      <c r="N28" s="27">
        <v>313694.53200000006</v>
      </c>
    </row>
    <row r="29" spans="1:14" ht="15.75">
      <c r="A29" s="3">
        <v>131</v>
      </c>
      <c r="B29" s="9" t="s">
        <v>36</v>
      </c>
      <c r="C29" s="4" t="s">
        <v>5</v>
      </c>
      <c r="D29" s="3">
        <v>754.48</v>
      </c>
      <c r="E29" s="8" t="s">
        <v>7</v>
      </c>
      <c r="F29" s="5">
        <v>1000</v>
      </c>
      <c r="G29" s="5">
        <v>754480</v>
      </c>
      <c r="H29" s="10">
        <f t="shared" ref="H29:H40" si="15">D29*F29</f>
        <v>754480</v>
      </c>
      <c r="I29" s="13">
        <f t="shared" si="11"/>
        <v>900</v>
      </c>
      <c r="J29" s="15">
        <f t="shared" si="12"/>
        <v>679032</v>
      </c>
      <c r="K29" s="14">
        <f t="shared" si="13"/>
        <v>810</v>
      </c>
      <c r="L29" s="24">
        <f t="shared" si="14"/>
        <v>611128.80000000005</v>
      </c>
      <c r="M29" s="31">
        <f t="shared" si="5"/>
        <v>5105.7880603313342</v>
      </c>
      <c r="N29" s="27">
        <v>495014.32800000004</v>
      </c>
    </row>
    <row r="30" spans="1:14" s="23" customFormat="1" ht="15.75">
      <c r="A30" s="18">
        <v>132</v>
      </c>
      <c r="B30" s="19" t="s">
        <v>51</v>
      </c>
      <c r="C30" s="4" t="s">
        <v>5</v>
      </c>
      <c r="D30" s="18">
        <v>297</v>
      </c>
      <c r="E30" s="19" t="s">
        <v>7</v>
      </c>
      <c r="F30" s="20">
        <v>1500</v>
      </c>
      <c r="G30" s="20">
        <v>445500</v>
      </c>
      <c r="H30" s="20">
        <f t="shared" si="15"/>
        <v>445500</v>
      </c>
      <c r="I30" s="21">
        <f t="shared" si="11"/>
        <v>1350</v>
      </c>
      <c r="J30" s="22">
        <f t="shared" si="12"/>
        <v>400950</v>
      </c>
      <c r="K30" s="21">
        <f t="shared" si="13"/>
        <v>1215</v>
      </c>
      <c r="L30" s="25">
        <f t="shared" si="14"/>
        <v>360855</v>
      </c>
      <c r="M30" s="31">
        <f t="shared" si="5"/>
        <v>1695.2118161187154</v>
      </c>
      <c r="N30" s="27">
        <v>164353.5</v>
      </c>
    </row>
    <row r="31" spans="1:14" ht="15.75">
      <c r="A31" s="3">
        <v>133</v>
      </c>
      <c r="B31" s="9" t="s">
        <v>37</v>
      </c>
      <c r="C31" s="4" t="s">
        <v>5</v>
      </c>
      <c r="D31" s="3">
        <v>125</v>
      </c>
      <c r="E31" s="8" t="s">
        <v>7</v>
      </c>
      <c r="F31" s="5">
        <v>800</v>
      </c>
      <c r="G31" s="5">
        <v>100000</v>
      </c>
      <c r="H31" s="10">
        <f t="shared" si="15"/>
        <v>100000</v>
      </c>
      <c r="I31" s="13">
        <f t="shared" si="11"/>
        <v>720</v>
      </c>
      <c r="J31" s="15">
        <f t="shared" si="12"/>
        <v>90000</v>
      </c>
      <c r="K31" s="14">
        <f t="shared" si="13"/>
        <v>648</v>
      </c>
      <c r="L31" s="24">
        <f t="shared" si="14"/>
        <v>81000</v>
      </c>
      <c r="M31" s="31">
        <f t="shared" si="5"/>
        <v>676.72941102896493</v>
      </c>
      <c r="N31" s="27">
        <v>65610</v>
      </c>
    </row>
    <row r="32" spans="1:14" ht="15.75">
      <c r="A32" s="3">
        <v>134</v>
      </c>
      <c r="B32" s="9" t="s">
        <v>14</v>
      </c>
      <c r="C32" s="4" t="s">
        <v>5</v>
      </c>
      <c r="D32" s="3">
        <v>720</v>
      </c>
      <c r="E32" s="8" t="s">
        <v>11</v>
      </c>
      <c r="F32" s="5">
        <v>50</v>
      </c>
      <c r="G32" s="5">
        <v>36000</v>
      </c>
      <c r="H32" s="10">
        <f t="shared" si="15"/>
        <v>36000</v>
      </c>
      <c r="I32" s="13">
        <f t="shared" si="11"/>
        <v>45</v>
      </c>
      <c r="J32" s="15">
        <f t="shared" si="12"/>
        <v>32400</v>
      </c>
      <c r="K32" s="14">
        <f t="shared" si="13"/>
        <v>40.5</v>
      </c>
      <c r="L32" s="24">
        <f t="shared" si="14"/>
        <v>29160</v>
      </c>
      <c r="M32" s="31">
        <f t="shared" si="5"/>
        <v>243.62258797042733</v>
      </c>
      <c r="N32" s="27">
        <v>23619.600000000002</v>
      </c>
    </row>
    <row r="33" spans="1:14" ht="15.75">
      <c r="A33" s="3">
        <v>135</v>
      </c>
      <c r="B33" s="9" t="s">
        <v>21</v>
      </c>
      <c r="C33" s="4" t="s">
        <v>5</v>
      </c>
      <c r="D33" s="3">
        <v>13572.8</v>
      </c>
      <c r="E33" s="8" t="s">
        <v>7</v>
      </c>
      <c r="F33" s="5">
        <v>2</v>
      </c>
      <c r="G33" s="5">
        <v>27146</v>
      </c>
      <c r="H33" s="12">
        <f t="shared" si="15"/>
        <v>27145.599999999999</v>
      </c>
      <c r="I33" s="13">
        <f t="shared" si="11"/>
        <v>1.8</v>
      </c>
      <c r="J33" s="15">
        <f t="shared" si="12"/>
        <v>24431.040000000001</v>
      </c>
      <c r="K33" s="14">
        <f t="shared" si="13"/>
        <v>1.62</v>
      </c>
      <c r="L33" s="24">
        <f t="shared" si="14"/>
        <v>21987.936000000002</v>
      </c>
      <c r="M33" s="31">
        <f t="shared" si="5"/>
        <v>183.70225900027867</v>
      </c>
      <c r="N33" s="27">
        <v>17810.228160000002</v>
      </c>
    </row>
    <row r="34" spans="1:14" ht="15.75">
      <c r="A34" s="3">
        <v>139</v>
      </c>
      <c r="B34" s="9" t="s">
        <v>20</v>
      </c>
      <c r="C34" s="4" t="s">
        <v>5</v>
      </c>
      <c r="D34" s="3">
        <v>76.819999999999993</v>
      </c>
      <c r="E34" s="8" t="s">
        <v>7</v>
      </c>
      <c r="F34" s="5">
        <v>2000</v>
      </c>
      <c r="G34" s="5">
        <v>153640</v>
      </c>
      <c r="H34" s="10">
        <f t="shared" si="15"/>
        <v>153640</v>
      </c>
      <c r="I34" s="13">
        <f t="shared" si="11"/>
        <v>1800</v>
      </c>
      <c r="J34" s="15">
        <f t="shared" si="12"/>
        <v>138276</v>
      </c>
      <c r="K34" s="14">
        <f t="shared" si="13"/>
        <v>1620</v>
      </c>
      <c r="L34" s="24">
        <f t="shared" si="14"/>
        <v>124448.4</v>
      </c>
      <c r="M34" s="31">
        <f t="shared" si="5"/>
        <v>1039.7270671049016</v>
      </c>
      <c r="N34" s="27">
        <v>100803.204</v>
      </c>
    </row>
    <row r="35" spans="1:14" ht="15.75">
      <c r="A35" s="3">
        <v>144</v>
      </c>
      <c r="B35" s="9" t="s">
        <v>38</v>
      </c>
      <c r="C35" s="4" t="s">
        <v>5</v>
      </c>
      <c r="D35" s="3">
        <v>150</v>
      </c>
      <c r="E35" s="8" t="s">
        <v>7</v>
      </c>
      <c r="F35" s="5">
        <v>1500</v>
      </c>
      <c r="G35" s="5">
        <v>225000</v>
      </c>
      <c r="H35" s="10">
        <f t="shared" si="15"/>
        <v>225000</v>
      </c>
      <c r="I35" s="13">
        <f t="shared" si="11"/>
        <v>1350</v>
      </c>
      <c r="J35" s="15">
        <f t="shared" si="12"/>
        <v>202500</v>
      </c>
      <c r="K35" s="14">
        <f t="shared" si="13"/>
        <v>1215</v>
      </c>
      <c r="L35" s="24">
        <f t="shared" si="14"/>
        <v>182250</v>
      </c>
      <c r="M35" s="31">
        <f t="shared" si="5"/>
        <v>1522.6411748151706</v>
      </c>
      <c r="N35" s="27">
        <v>147622.5</v>
      </c>
    </row>
    <row r="36" spans="1:14" ht="15.75">
      <c r="A36" s="3">
        <v>154</v>
      </c>
      <c r="B36" s="9" t="s">
        <v>19</v>
      </c>
      <c r="C36" s="4" t="s">
        <v>5</v>
      </c>
      <c r="D36" s="3">
        <v>338.72</v>
      </c>
      <c r="E36" s="8" t="s">
        <v>7</v>
      </c>
      <c r="F36" s="5">
        <v>2000</v>
      </c>
      <c r="G36" s="5">
        <v>677440</v>
      </c>
      <c r="H36" s="10">
        <f t="shared" si="15"/>
        <v>677440</v>
      </c>
      <c r="I36" s="13">
        <f t="shared" si="11"/>
        <v>1800</v>
      </c>
      <c r="J36" s="15">
        <f t="shared" si="12"/>
        <v>609696</v>
      </c>
      <c r="K36" s="14">
        <f t="shared" si="13"/>
        <v>1620</v>
      </c>
      <c r="L36" s="24">
        <f t="shared" si="14"/>
        <v>548726.4</v>
      </c>
      <c r="M36" s="31">
        <f t="shared" si="5"/>
        <v>4584.4357220746197</v>
      </c>
      <c r="N36" s="27">
        <v>444468.38400000002</v>
      </c>
    </row>
    <row r="37" spans="1:14" ht="15.75">
      <c r="A37" s="3">
        <v>167</v>
      </c>
      <c r="B37" s="9" t="s">
        <v>39</v>
      </c>
      <c r="C37" s="4" t="s">
        <v>5</v>
      </c>
      <c r="D37" s="3">
        <v>752.85</v>
      </c>
      <c r="E37" s="8" t="s">
        <v>7</v>
      </c>
      <c r="F37" s="5">
        <v>1400</v>
      </c>
      <c r="G37" s="5">
        <v>1053990</v>
      </c>
      <c r="H37" s="10">
        <f t="shared" si="15"/>
        <v>1053990</v>
      </c>
      <c r="I37" s="13">
        <f t="shared" ref="I37:I40" si="16">F37*0.9</f>
        <v>1260</v>
      </c>
      <c r="J37" s="15">
        <f t="shared" ref="J37:J40" si="17">D37*I37</f>
        <v>948591</v>
      </c>
      <c r="K37" s="14">
        <f t="shared" ref="K37:K40" si="18">I37*0.9</f>
        <v>1134</v>
      </c>
      <c r="L37" s="24">
        <f t="shared" ref="L37:L40" si="19">D37*K37</f>
        <v>853731.9</v>
      </c>
      <c r="M37" s="31">
        <f t="shared" si="5"/>
        <v>7132.6603193041874</v>
      </c>
      <c r="N37" s="27">
        <v>691522.83900000004</v>
      </c>
    </row>
    <row r="38" spans="1:14" ht="15.75">
      <c r="A38" s="3">
        <v>168</v>
      </c>
      <c r="B38" s="9" t="s">
        <v>18</v>
      </c>
      <c r="C38" s="4" t="s">
        <v>5</v>
      </c>
      <c r="D38" s="3">
        <v>4.8099999999999996</v>
      </c>
      <c r="E38" s="8" t="s">
        <v>7</v>
      </c>
      <c r="F38" s="5">
        <v>1500</v>
      </c>
      <c r="G38" s="5">
        <v>7215</v>
      </c>
      <c r="H38" s="10">
        <f t="shared" si="15"/>
        <v>7214.9999999999991</v>
      </c>
      <c r="I38" s="13">
        <f t="shared" si="16"/>
        <v>1350</v>
      </c>
      <c r="J38" s="15">
        <f t="shared" si="17"/>
        <v>6493.4999999999991</v>
      </c>
      <c r="K38" s="14">
        <f t="shared" si="18"/>
        <v>1215</v>
      </c>
      <c r="L38" s="24">
        <f t="shared" si="19"/>
        <v>5844.15</v>
      </c>
      <c r="M38" s="31">
        <f t="shared" si="5"/>
        <v>48.82602700573981</v>
      </c>
      <c r="N38" s="27">
        <v>4733.7614999999996</v>
      </c>
    </row>
    <row r="39" spans="1:14" ht="15.75">
      <c r="A39" s="3">
        <v>171</v>
      </c>
      <c r="B39" s="9" t="s">
        <v>40</v>
      </c>
      <c r="C39" s="4" t="s">
        <v>5</v>
      </c>
      <c r="D39" s="3">
        <v>3</v>
      </c>
      <c r="E39" s="8" t="s">
        <v>7</v>
      </c>
      <c r="F39" s="5">
        <v>20000</v>
      </c>
      <c r="G39" s="5">
        <v>60000</v>
      </c>
      <c r="H39" s="10">
        <f t="shared" si="15"/>
        <v>60000</v>
      </c>
      <c r="I39" s="13">
        <f t="shared" si="16"/>
        <v>18000</v>
      </c>
      <c r="J39" s="15">
        <f t="shared" si="17"/>
        <v>54000</v>
      </c>
      <c r="K39" s="14">
        <f t="shared" si="18"/>
        <v>16200</v>
      </c>
      <c r="L39" s="24">
        <f t="shared" si="19"/>
        <v>48600</v>
      </c>
      <c r="M39" s="31">
        <f t="shared" si="5"/>
        <v>406.03764661737887</v>
      </c>
      <c r="N39" s="27">
        <v>39366</v>
      </c>
    </row>
    <row r="40" spans="1:14" ht="15.75">
      <c r="A40" s="3">
        <v>183</v>
      </c>
      <c r="B40" s="9" t="s">
        <v>41</v>
      </c>
      <c r="C40" s="4" t="s">
        <v>5</v>
      </c>
      <c r="D40" s="3">
        <v>426.55</v>
      </c>
      <c r="E40" s="8" t="s">
        <v>7</v>
      </c>
      <c r="F40" s="5">
        <v>2000</v>
      </c>
      <c r="G40" s="5">
        <v>853100</v>
      </c>
      <c r="H40" s="10">
        <f t="shared" si="15"/>
        <v>853100</v>
      </c>
      <c r="I40" s="13">
        <f t="shared" si="16"/>
        <v>1800</v>
      </c>
      <c r="J40" s="15">
        <f t="shared" si="17"/>
        <v>767790</v>
      </c>
      <c r="K40" s="14">
        <f t="shared" si="18"/>
        <v>1620</v>
      </c>
      <c r="L40" s="24">
        <f t="shared" si="19"/>
        <v>691011</v>
      </c>
      <c r="M40" s="31">
        <f t="shared" si="5"/>
        <v>5773.1786054880959</v>
      </c>
      <c r="N40" s="27">
        <v>559718.91</v>
      </c>
    </row>
    <row r="41" spans="1:14">
      <c r="A41" s="41" t="s">
        <v>46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24">
        <f>SUM(L6:L40)</f>
        <v>8692290.5490000024</v>
      </c>
      <c r="M41" s="31">
        <v>118800</v>
      </c>
      <c r="N41" s="27">
        <v>11510964.299772006</v>
      </c>
    </row>
    <row r="43" spans="1:14" ht="18">
      <c r="A43" s="42" t="s">
        <v>49</v>
      </c>
      <c r="B43" s="42"/>
      <c r="C43" s="42"/>
      <c r="D43" s="42"/>
      <c r="E43" s="42"/>
      <c r="F43" s="42"/>
      <c r="G43" s="42"/>
      <c r="H43" s="42"/>
      <c r="I43" s="42"/>
      <c r="J43" s="42"/>
    </row>
    <row r="44" spans="1:14" ht="18">
      <c r="A44" s="16" t="s">
        <v>50</v>
      </c>
      <c r="B44" s="16"/>
      <c r="C44" s="16"/>
      <c r="D44" s="16"/>
      <c r="E44" s="16"/>
      <c r="F44" s="16"/>
      <c r="G44" s="16"/>
      <c r="H44" s="16"/>
    </row>
  </sheetData>
  <mergeCells count="5">
    <mergeCell ref="A1:L1"/>
    <mergeCell ref="A2:L2"/>
    <mergeCell ref="A41:K41"/>
    <mergeCell ref="A43:J43"/>
    <mergeCell ref="A5:L5"/>
  </mergeCells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FULL SERVICE</cp:lastModifiedBy>
  <cp:lastPrinted>2022-04-06T08:33:31Z</cp:lastPrinted>
  <dcterms:created xsi:type="dcterms:W3CDTF">2016-03-02T17:16:23Z</dcterms:created>
  <dcterms:modified xsi:type="dcterms:W3CDTF">2022-05-03T07:24:57Z</dcterms:modified>
</cp:coreProperties>
</file>