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6" l="1"/>
  <c r="F27" i="6"/>
  <c r="D8" i="9" l="1"/>
  <c r="F15" i="8"/>
  <c r="F8" i="8"/>
  <c r="D8" i="7"/>
  <c r="E37" i="11"/>
  <c r="G29" i="11"/>
  <c r="F21" i="11"/>
  <c r="D13" i="11"/>
  <c r="D35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<sst xmlns="http://schemas.openxmlformats.org/spreadsheetml/2006/main" count="445" uniqueCount="210">
  <si>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</si>
  <si>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</si>
  <si>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</si>
  <si>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</si>
  <si>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</si>
  <si>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</si>
  <si>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</si>
  <si>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</si>
  <si>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</si>
  <si>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</si>
  <si>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</si>
  <si>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</si>
  <si>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</si>
  <si>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</si>
  <si>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</si>
  <si>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</si>
  <si>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</si>
  <si>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</si>
  <si>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</si>
  <si>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</si>
  <si>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</si>
  <si>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</si>
  <si>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</si>
  <si>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</si>
  <si>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</si>
  <si>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</si>
  <si>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</si>
  <si>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</si>
  <si>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</si>
  <si>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</si>
  <si>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</si>
  <si>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</si>
  <si>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</si>
  <si>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</si>
  <si>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</si>
  <si>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</si>
  <si>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</si>
  <si>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</si>
  <si>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</si>
  <si>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</si>
  <si>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</si>
  <si>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</si>
  <si>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</si>
  <si>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</si>
  <si>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</si>
  <si>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</si>
  <si>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</si>
  <si>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</si>
  <si>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</si>
  <si>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</si>
  <si>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</si>
  <si>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</si>
  <si>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</si>
  <si>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</si>
  <si>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</si>
  <si>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</si>
  <si>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</si>
  <si>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</si>
  <si>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</si>
  <si>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</si>
  <si>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</si>
  <si>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</si>
  <si>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</si>
  <si>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</si>
  <si>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</si>
  <si>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</si>
  <si>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</si>
  <si>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</si>
  <si>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</si>
  <si>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</si>
  <si>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</si>
  <si>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</si>
  <si>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</si>
  <si>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</si>
  <si>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</si>
  <si>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</si>
  <si>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</si>
  <si>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</si>
  <si>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</si>
  <si>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</si>
  <si>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</si>
  <si>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</si>
  <si>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</si>
  <si>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</si>
  <si>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</si>
  <si>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</si>
  <si>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</si>
  <si>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</si>
  <si>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</si>
  <si>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</si>
  <si>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</si>
  <si>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</si>
  <si>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</si>
  <si>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</si>
  <si>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</si>
  <si>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</si>
  <si>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</si>
  <si>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</si>
  <si>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</si>
  <si>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</si>
  <si>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</si>
  <si>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</si>
  <si>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</si>
  <si>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</si>
  <si>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</si>
  <si>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</si>
  <si>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</si>
  <si>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</si>
  <si>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</si>
  <si>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</si>
  <si>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</si>
  <si>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</si>
  <si>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</si>
  <si>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</si>
  <si>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</si>
  <si>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</si>
  <si>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</si>
  <si>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</si>
  <si>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</si>
  <si>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</si>
  <si>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</si>
  <si>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</si>
  <si>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</si>
  <si>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</si>
  <si>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</si>
  <si>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</si>
  <si>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</si>
  <si>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</si>
  <si>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</si>
  <si>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</si>
  <si>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</si>
  <si>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</si>
  <si>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</si>
  <si>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</si>
  <si>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</si>
  <si>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</si>
  <si>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</si>
  <si>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</si>
  <si>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</si>
  <si>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</si>
  <si>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</si>
  <si>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</si>
  <si>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</si>
  <si>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</si>
  <si>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</si>
  <si>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</si>
  <si>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</si>
  <si>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</si>
  <si>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</si>
  <si>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</si>
  <si>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</si>
  <si>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</si>
  <si>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</si>
  <si>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</si>
  <si>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</si>
  <si>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</si>
  <si>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</si>
  <si>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</si>
  <si>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</si>
  <si>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</si>
  <si>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</si>
  <si>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</si>
  <si>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</si>
  <si>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</si>
  <si>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</si>
  <si>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</si>
  <si>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</si>
  <si>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</si>
  <si>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</si>
  <si>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</si>
  <si>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</si>
  <si>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</si>
  <si>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</si>
  <si>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</si>
  <si>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</si>
  <si>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</si>
  <si>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</si>
  <si>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</si>
  <si>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</si>
  <si>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</si>
  <si>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</si>
  <si>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«Բալասանյան դաշինք» ՍՈՑԻԱԼԱԿԱՆ ԿՈՒՍԱԿՑՈՒԹՅԱՆ  </t>
  </si>
  <si>
    <t>2021 թ. ՏԱՐԵԿԱՆ ՀԱՇՎԵՏՎՈՒԹՅՈՒՆ</t>
  </si>
  <si>
    <t>Ք․ Գյումրի Մուսայելյան 60</t>
  </si>
  <si>
    <t>Հայկ Սուլթանյան</t>
  </si>
  <si>
    <t xml:space="preserve">Լուսինե Սանոյան </t>
  </si>
  <si>
    <t xml:space="preserve">Մխիթար Սահակյան </t>
  </si>
  <si>
    <t xml:space="preserve">Վահան Հունանյան </t>
  </si>
  <si>
    <t xml:space="preserve">Արուսյակ Հովհաննիսյան </t>
  </si>
  <si>
    <t xml:space="preserve"> Տիգրան Հովհաննիսյան</t>
  </si>
  <si>
    <t xml:space="preserve"> Արամ Շաբոյան</t>
  </si>
  <si>
    <t xml:space="preserve"> Արտավազդ Ոսկանյան</t>
  </si>
  <si>
    <t xml:space="preserve"> Հովիկ Հակոբյան</t>
  </si>
  <si>
    <t xml:space="preserve"> Սուրեն Ջանոյան</t>
  </si>
  <si>
    <t xml:space="preserve"> Արթուր Հակոբյան</t>
  </si>
  <si>
    <t xml:space="preserve"> Մկրտիչ Դավթյան</t>
  </si>
  <si>
    <t xml:space="preserve"> Հովհաննես Գևորգյան</t>
  </si>
  <si>
    <t xml:space="preserve"> Կարեն Բադալյան</t>
  </si>
  <si>
    <t xml:space="preserve"> Ռոբերտ Անդրիասյան</t>
  </si>
  <si>
    <t>22.09.2021թ.</t>
  </si>
  <si>
    <t>28.09.2021թ.</t>
  </si>
  <si>
    <t>Սոնա Առաքելյան</t>
  </si>
  <si>
    <t>Խաժակ Վարաժյան</t>
  </si>
  <si>
    <t>Գևորգ Պասկևիչյան</t>
  </si>
  <si>
    <t>Հարություն Թադևոսյան</t>
  </si>
  <si>
    <t>Ռուբեն Մխիթարյան</t>
  </si>
  <si>
    <t>12.10.2021թ.</t>
  </si>
  <si>
    <t>Վարդգես Սամսոնյան</t>
  </si>
  <si>
    <t>16.10.2021թ․</t>
  </si>
  <si>
    <t>AMD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</si>
</sst>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_р_.;[Red]#,##0_р_.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 Unicode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164" fontId="38" fillId="0" borderId="0" applyFont="0" applyFill="0" applyBorder="0" applyAlignment="0" applyProtection="0"/>
  </cellStyleXfs>
  <cellXfs count="267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164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164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164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164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164" fontId="22" fillId="0" borderId="8" xfId="0" applyNumberFormat="1" applyFont="1" applyBorder="1"/>
    <xf numFmtId="0" fontId="22" fillId="2" borderId="8" xfId="0" applyFont="1" applyFill="1" applyBorder="1"/>
    <xf numFmtId="164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164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164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164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164" fontId="22" fillId="0" borderId="13" xfId="0" applyNumberFormat="1" applyFont="1" applyBorder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164" fontId="22" fillId="0" borderId="14" xfId="0" applyNumberFormat="1" applyFont="1" applyBorder="1"/>
    <xf numFmtId="0" fontId="22" fillId="2" borderId="7" xfId="0" applyFont="1" applyFill="1" applyBorder="1"/>
    <xf numFmtId="164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164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164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164" fontId="16" fillId="3" borderId="12" xfId="0" applyNumberFormat="1" applyFont="1" applyFill="1" applyBorder="1"/>
    <xf numFmtId="164" fontId="16" fillId="3" borderId="1" xfId="0" applyNumberFormat="1" applyFont="1" applyFill="1" applyBorder="1"/>
    <xf numFmtId="164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164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164" fontId="22" fillId="2" borderId="11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164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5" fontId="5" fillId="2" borderId="15" xfId="2" applyNumberFormat="1" applyFont="1" applyFill="1" applyBorder="1"/>
    <xf numFmtId="165" fontId="5" fillId="2" borderId="11" xfId="2" applyNumberFormat="1" applyFont="1" applyFill="1" applyBorder="1"/>
    <xf numFmtId="165" fontId="3" fillId="2" borderId="13" xfId="0" applyNumberFormat="1" applyFont="1" applyFill="1" applyBorder="1"/>
    <xf numFmtId="165" fontId="3" fillId="2" borderId="15" xfId="0" applyNumberFormat="1" applyFont="1" applyFill="1" applyBorder="1"/>
    <xf numFmtId="165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5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5" fontId="5" fillId="0" borderId="21" xfId="2" applyNumberFormat="1" applyFont="1" applyBorder="1"/>
    <xf numFmtId="0" fontId="39" fillId="0" borderId="0" xfId="0" applyFo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5" fontId="34" fillId="0" borderId="21" xfId="2" applyNumberFormat="1" applyFont="1" applyBorder="1"/>
    <xf numFmtId="0" fontId="40" fillId="0" borderId="20" xfId="0" applyFont="1" applyBorder="1"/>
    <xf numFmtId="165" fontId="40" fillId="0" borderId="21" xfId="2" applyNumberFormat="1" applyFont="1" applyBorder="1" applyAlignment="1">
      <alignment horizontal="center"/>
    </xf>
    <xf numFmtId="165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6" fontId="27" fillId="0" borderId="17" xfId="0" applyNumberFormat="1" applyFont="1" applyBorder="1" applyAlignment="1" applyProtection="1">
      <alignment horizontal="right" vertical="center" wrapText="1"/>
      <protection locked="0"/>
    </xf>
    <xf numFmtId="0" fontId="1" fillId="0" borderId="31" xfId="0" applyFont="1" applyBorder="1"/>
    <xf numFmtId="0" fontId="1" fillId="0" borderId="35" xfId="0" applyFont="1" applyBorder="1"/>
    <xf numFmtId="0" fontId="1" fillId="0" borderId="33" xfId="0" applyFont="1" applyBorder="1"/>
    <xf numFmtId="166" fontId="27" fillId="0" borderId="33" xfId="0" applyNumberFormat="1" applyFont="1" applyBorder="1" applyAlignment="1" applyProtection="1">
      <alignment horizontal="right" vertical="center" wrapText="1"/>
      <protection locked="0"/>
    </xf>
    <xf numFmtId="0" fontId="1" fillId="0" borderId="36" xfId="0" applyFont="1" applyBorder="1"/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left" vertical="center"/>
    </xf>
    <xf numFmtId="14" fontId="41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40" fillId="0" borderId="29" xfId="0" applyFont="1" applyBorder="1" applyAlignment="1">
      <alignment horizontal="center"/>
    </xf>
    <xf numFmtId="0" fontId="40" fillId="0" borderId="31" xfId="0" applyFont="1" applyBorder="1" applyAlignment="1">
      <alignment horizontal="center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abSelected="1" view="pageBreakPreview" zoomScale="85" zoomScaleNormal="85" zoomScaleSheetLayoutView="85" workbookViewId="0">
      <selection activeCell="D6" sqref="D6"/>
    </sheetView>
  </sheetViews>
  <sheetFormatPr defaultColWidth="14.42578125" defaultRowHeight="13.5" x14ac:dyDescent="0.2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 x14ac:dyDescent="0.25">
      <c r="D1" s="248" t="s">
        <v>157</v>
      </c>
      <c r="E1" s="248"/>
    </row>
    <row r="2" spans="1:26" s="192" customFormat="1" ht="33" customHeight="1" x14ac:dyDescent="0.35">
      <c r="A2" s="191"/>
      <c r="B2" s="249" t="s">
        <v>181</v>
      </c>
      <c r="C2" s="249"/>
      <c r="D2" s="249"/>
      <c r="E2" s="249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</row>
    <row r="3" spans="1:26" s="192" customFormat="1" ht="33" customHeight="1" x14ac:dyDescent="0.35">
      <c r="A3" s="191"/>
      <c r="B3" s="249" t="s">
        <v>182</v>
      </c>
      <c r="C3" s="249"/>
      <c r="D3" s="249"/>
      <c r="E3" s="249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</row>
    <row r="4" spans="1:26" s="99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4.25" x14ac:dyDescent="0.25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6.5" x14ac:dyDescent="0.25">
      <c r="A7" s="15"/>
      <c r="B7" s="14" t="s">
        <v>1</v>
      </c>
      <c r="C7" s="250" t="s">
        <v>181</v>
      </c>
      <c r="D7" s="250"/>
      <c r="E7" s="250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6.5" x14ac:dyDescent="0.3">
      <c r="A8" s="15"/>
      <c r="B8" s="14" t="s">
        <v>2</v>
      </c>
      <c r="C8" s="251">
        <v>42591</v>
      </c>
      <c r="D8" s="251"/>
      <c r="E8" s="1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4.25" x14ac:dyDescent="0.25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x14ac:dyDescent="0.25">
      <c r="A10" s="15"/>
      <c r="B10" s="17" t="s">
        <v>122</v>
      </c>
      <c r="C10" s="252">
        <v>0</v>
      </c>
      <c r="D10" s="25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5" x14ac:dyDescent="0.25">
      <c r="A11" s="15"/>
      <c r="B11" s="17" t="s">
        <v>4</v>
      </c>
      <c r="C11" s="251" t="s">
        <v>183</v>
      </c>
      <c r="D11" s="25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14.25" x14ac:dyDescent="0.25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6" t="s">
        <v>123</v>
      </c>
      <c r="B15" s="247"/>
      <c r="C15" s="247"/>
      <c r="D15" s="247"/>
      <c r="E15" s="247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4.25" x14ac:dyDescent="0.25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5" thickBot="1" x14ac:dyDescent="0.3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3.5" thickBot="1" x14ac:dyDescent="0.3">
      <c r="A18" s="181" t="s">
        <v>8</v>
      </c>
      <c r="B18" s="182" t="s">
        <v>74</v>
      </c>
      <c r="C18" s="182" t="s">
        <v>75</v>
      </c>
      <c r="D18" s="182" t="s">
        <v>76</v>
      </c>
      <c r="E18" s="183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5" thickTop="1" x14ac:dyDescent="0.25">
      <c r="A19" s="152">
        <v>1</v>
      </c>
      <c r="B19" s="179">
        <v>2</v>
      </c>
      <c r="C19" s="179">
        <v>3</v>
      </c>
      <c r="D19" s="179">
        <v>4</v>
      </c>
      <c r="E19" s="180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5">
      <c r="A20" s="173"/>
      <c r="B20" s="171"/>
      <c r="C20" s="172"/>
      <c r="D20" s="172"/>
      <c r="E20" s="174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173"/>
      <c r="B21" s="171"/>
      <c r="C21" s="172"/>
      <c r="D21" s="172"/>
      <c r="E21" s="174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4.25" thickBot="1" x14ac:dyDescent="0.3">
      <c r="A22" s="175"/>
      <c r="B22" s="176"/>
      <c r="C22" s="177"/>
      <c r="D22" s="177"/>
      <c r="E22" s="178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15"/>
      <c r="B23" s="15"/>
      <c r="C23" s="20"/>
      <c r="D23" s="20"/>
      <c r="E23" s="20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" thickBot="1" x14ac:dyDescent="0.3">
      <c r="A24" s="18" t="s">
        <v>78</v>
      </c>
      <c r="B24" s="18"/>
      <c r="C24" s="20"/>
      <c r="D24" s="20"/>
      <c r="E24" s="20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 ht="29.25" thickBot="1" x14ac:dyDescent="0.3">
      <c r="A25" s="181" t="s">
        <v>8</v>
      </c>
      <c r="B25" s="182" t="s">
        <v>79</v>
      </c>
      <c r="C25" s="182" t="s">
        <v>80</v>
      </c>
      <c r="D25" s="182" t="s">
        <v>81</v>
      </c>
      <c r="E25" s="183" t="s">
        <v>82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 ht="15" thickTop="1" x14ac:dyDescent="0.25">
      <c r="A26" s="152">
        <v>1</v>
      </c>
      <c r="B26" s="179">
        <v>2</v>
      </c>
      <c r="C26" s="179">
        <v>3</v>
      </c>
      <c r="D26" s="179">
        <v>4</v>
      </c>
      <c r="E26" s="180">
        <v>5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 x14ac:dyDescent="0.25">
      <c r="A27" s="173"/>
      <c r="B27" s="171"/>
      <c r="C27" s="172"/>
      <c r="D27" s="172"/>
      <c r="E27" s="174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 x14ac:dyDescent="0.25">
      <c r="A28" s="173"/>
      <c r="B28" s="171"/>
      <c r="C28" s="172"/>
      <c r="D28" s="172"/>
      <c r="E28" s="174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 ht="14.25" thickBot="1" x14ac:dyDescent="0.3">
      <c r="A29" s="175"/>
      <c r="B29" s="176"/>
      <c r="C29" s="177"/>
      <c r="D29" s="177"/>
      <c r="E29" s="178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x14ac:dyDescent="0.25">
      <c r="A30" s="15"/>
      <c r="B30" s="21"/>
      <c r="C30" s="21"/>
      <c r="D30" s="21"/>
      <c r="E30" s="21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thickBot="1" x14ac:dyDescent="0.3">
      <c r="A31" s="18" t="s">
        <v>83</v>
      </c>
      <c r="B31" s="21"/>
      <c r="C31" s="99"/>
      <c r="D31" s="99"/>
      <c r="E31" s="9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s="99" customFormat="1" ht="29.25" thickBot="1" x14ac:dyDescent="0.3">
      <c r="A32" s="181" t="s">
        <v>8</v>
      </c>
      <c r="B32" s="182" t="s">
        <v>145</v>
      </c>
      <c r="C32" s="182" t="s">
        <v>53</v>
      </c>
      <c r="D32" s="182" t="s">
        <v>84</v>
      </c>
      <c r="E32" s="183" t="s">
        <v>85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s="99" customFormat="1" ht="15" thickTop="1" x14ac:dyDescent="0.25">
      <c r="A33" s="152">
        <v>1</v>
      </c>
      <c r="B33" s="179">
        <v>2</v>
      </c>
      <c r="C33" s="179">
        <v>3</v>
      </c>
      <c r="D33" s="179">
        <v>4</v>
      </c>
      <c r="E33" s="180">
        <v>5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x14ac:dyDescent="0.25">
      <c r="A34" s="173"/>
      <c r="B34" s="171"/>
      <c r="C34" s="172"/>
      <c r="D34" s="172"/>
      <c r="E34" s="174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x14ac:dyDescent="0.25">
      <c r="A35" s="173"/>
      <c r="B35" s="171"/>
      <c r="C35" s="172"/>
      <c r="D35" s="172"/>
      <c r="E35" s="174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 ht="14.25" thickBot="1" x14ac:dyDescent="0.3">
      <c r="A36" s="175"/>
      <c r="B36" s="176"/>
      <c r="C36" s="177"/>
      <c r="D36" s="177"/>
      <c r="E36" s="178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14.25" thickBo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s="18" customFormat="1" ht="15" thickBot="1" x14ac:dyDescent="0.3">
      <c r="A40" s="17"/>
      <c r="B40" s="18" t="s">
        <v>6</v>
      </c>
      <c r="C40" s="103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x14ac:dyDescent="0.2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25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x14ac:dyDescent="0.25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x14ac:dyDescent="0.25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x14ac:dyDescent="0.25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x14ac:dyDescent="0.25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x14ac:dyDescent="0.25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x14ac:dyDescent="0.25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2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x14ac:dyDescent="0.25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x14ac:dyDescent="0.2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x14ac:dyDescent="0.2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x14ac:dyDescent="0.2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x14ac:dyDescent="0.25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x14ac:dyDescent="0.2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x14ac:dyDescent="0.25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x14ac:dyDescent="0.25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x14ac:dyDescent="0.25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x14ac:dyDescent="0.25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x14ac:dyDescent="0.25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x14ac:dyDescent="0.25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x14ac:dyDescent="0.2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x14ac:dyDescent="0.25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x14ac:dyDescent="0.25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x14ac:dyDescent="0.25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x14ac:dyDescent="0.25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x14ac:dyDescent="0.25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x14ac:dyDescent="0.25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x14ac:dyDescent="0.2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x14ac:dyDescent="0.25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x14ac:dyDescent="0.2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x14ac:dyDescent="0.25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x14ac:dyDescent="0.25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x14ac:dyDescent="0.25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x14ac:dyDescent="0.25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x14ac:dyDescent="0.25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x14ac:dyDescent="0.25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x14ac:dyDescent="0.25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x14ac:dyDescent="0.25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x14ac:dyDescent="0.25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x14ac:dyDescent="0.25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x14ac:dyDescent="0.25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x14ac:dyDescent="0.25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x14ac:dyDescent="0.25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x14ac:dyDescent="0.25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x14ac:dyDescent="0.25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x14ac:dyDescent="0.25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x14ac:dyDescent="0.25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x14ac:dyDescent="0.25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x14ac:dyDescent="0.25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x14ac:dyDescent="0.25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x14ac:dyDescent="0.25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x14ac:dyDescent="0.25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x14ac:dyDescent="0.25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x14ac:dyDescent="0.25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x14ac:dyDescent="0.25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x14ac:dyDescent="0.25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x14ac:dyDescent="0.25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x14ac:dyDescent="0.25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x14ac:dyDescent="0.25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x14ac:dyDescent="0.25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x14ac:dyDescent="0.25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x14ac:dyDescent="0.25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x14ac:dyDescent="0.25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x14ac:dyDescent="0.25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x14ac:dyDescent="0.25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x14ac:dyDescent="0.25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x14ac:dyDescent="0.25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x14ac:dyDescent="0.25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x14ac:dyDescent="0.25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x14ac:dyDescent="0.25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x14ac:dyDescent="0.25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x14ac:dyDescent="0.25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x14ac:dyDescent="0.25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x14ac:dyDescent="0.25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x14ac:dyDescent="0.25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x14ac:dyDescent="0.25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x14ac:dyDescent="0.25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x14ac:dyDescent="0.25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x14ac:dyDescent="0.25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x14ac:dyDescent="0.25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x14ac:dyDescent="0.25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x14ac:dyDescent="0.25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x14ac:dyDescent="0.25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x14ac:dyDescent="0.25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x14ac:dyDescent="0.25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x14ac:dyDescent="0.25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x14ac:dyDescent="0.25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x14ac:dyDescent="0.25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x14ac:dyDescent="0.25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x14ac:dyDescent="0.25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x14ac:dyDescent="0.25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x14ac:dyDescent="0.25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x14ac:dyDescent="0.25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x14ac:dyDescent="0.25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x14ac:dyDescent="0.25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x14ac:dyDescent="0.25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x14ac:dyDescent="0.25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x14ac:dyDescent="0.25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x14ac:dyDescent="0.25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x14ac:dyDescent="0.25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x14ac:dyDescent="0.25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x14ac:dyDescent="0.25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x14ac:dyDescent="0.25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x14ac:dyDescent="0.25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x14ac:dyDescent="0.25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x14ac:dyDescent="0.25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x14ac:dyDescent="0.25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x14ac:dyDescent="0.25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x14ac:dyDescent="0.25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x14ac:dyDescent="0.25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x14ac:dyDescent="0.25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x14ac:dyDescent="0.25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x14ac:dyDescent="0.25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x14ac:dyDescent="0.25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x14ac:dyDescent="0.25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x14ac:dyDescent="0.25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x14ac:dyDescent="0.25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x14ac:dyDescent="0.25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x14ac:dyDescent="0.25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x14ac:dyDescent="0.25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x14ac:dyDescent="0.25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x14ac:dyDescent="0.25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x14ac:dyDescent="0.25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x14ac:dyDescent="0.25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x14ac:dyDescent="0.25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x14ac:dyDescent="0.25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x14ac:dyDescent="0.25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x14ac:dyDescent="0.25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x14ac:dyDescent="0.25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x14ac:dyDescent="0.25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x14ac:dyDescent="0.25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x14ac:dyDescent="0.25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x14ac:dyDescent="0.25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x14ac:dyDescent="0.25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x14ac:dyDescent="0.25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x14ac:dyDescent="0.25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x14ac:dyDescent="0.25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x14ac:dyDescent="0.25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x14ac:dyDescent="0.25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x14ac:dyDescent="0.25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x14ac:dyDescent="0.25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x14ac:dyDescent="0.25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x14ac:dyDescent="0.25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x14ac:dyDescent="0.25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x14ac:dyDescent="0.25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x14ac:dyDescent="0.25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x14ac:dyDescent="0.25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x14ac:dyDescent="0.25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x14ac:dyDescent="0.25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x14ac:dyDescent="0.25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x14ac:dyDescent="0.25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x14ac:dyDescent="0.25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x14ac:dyDescent="0.25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x14ac:dyDescent="0.25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x14ac:dyDescent="0.25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x14ac:dyDescent="0.25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x14ac:dyDescent="0.25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x14ac:dyDescent="0.25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x14ac:dyDescent="0.25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x14ac:dyDescent="0.25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x14ac:dyDescent="0.25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x14ac:dyDescent="0.25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x14ac:dyDescent="0.25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x14ac:dyDescent="0.25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x14ac:dyDescent="0.25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x14ac:dyDescent="0.25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x14ac:dyDescent="0.25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x14ac:dyDescent="0.25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x14ac:dyDescent="0.25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x14ac:dyDescent="0.25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x14ac:dyDescent="0.25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x14ac:dyDescent="0.25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x14ac:dyDescent="0.25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x14ac:dyDescent="0.25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x14ac:dyDescent="0.25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x14ac:dyDescent="0.25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x14ac:dyDescent="0.25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x14ac:dyDescent="0.25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x14ac:dyDescent="0.25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x14ac:dyDescent="0.25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x14ac:dyDescent="0.25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x14ac:dyDescent="0.25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x14ac:dyDescent="0.25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x14ac:dyDescent="0.25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x14ac:dyDescent="0.25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x14ac:dyDescent="0.25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x14ac:dyDescent="0.25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x14ac:dyDescent="0.25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x14ac:dyDescent="0.25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x14ac:dyDescent="0.25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x14ac:dyDescent="0.25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x14ac:dyDescent="0.25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x14ac:dyDescent="0.25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x14ac:dyDescent="0.25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x14ac:dyDescent="0.25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x14ac:dyDescent="0.25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x14ac:dyDescent="0.25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x14ac:dyDescent="0.25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x14ac:dyDescent="0.25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x14ac:dyDescent="0.25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x14ac:dyDescent="0.25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x14ac:dyDescent="0.25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x14ac:dyDescent="0.25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x14ac:dyDescent="0.25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x14ac:dyDescent="0.25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x14ac:dyDescent="0.25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x14ac:dyDescent="0.25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x14ac:dyDescent="0.25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x14ac:dyDescent="0.25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x14ac:dyDescent="0.25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x14ac:dyDescent="0.25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x14ac:dyDescent="0.25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x14ac:dyDescent="0.25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x14ac:dyDescent="0.25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x14ac:dyDescent="0.25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x14ac:dyDescent="0.25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x14ac:dyDescent="0.25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x14ac:dyDescent="0.25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x14ac:dyDescent="0.25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x14ac:dyDescent="0.25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x14ac:dyDescent="0.25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x14ac:dyDescent="0.25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x14ac:dyDescent="0.25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x14ac:dyDescent="0.25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x14ac:dyDescent="0.25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x14ac:dyDescent="0.25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x14ac:dyDescent="0.25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x14ac:dyDescent="0.25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x14ac:dyDescent="0.25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x14ac:dyDescent="0.25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x14ac:dyDescent="0.25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x14ac:dyDescent="0.25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x14ac:dyDescent="0.25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x14ac:dyDescent="0.25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x14ac:dyDescent="0.25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x14ac:dyDescent="0.25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x14ac:dyDescent="0.25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x14ac:dyDescent="0.25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x14ac:dyDescent="0.25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x14ac:dyDescent="0.25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x14ac:dyDescent="0.25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x14ac:dyDescent="0.25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x14ac:dyDescent="0.25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x14ac:dyDescent="0.25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x14ac:dyDescent="0.25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x14ac:dyDescent="0.25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x14ac:dyDescent="0.25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x14ac:dyDescent="0.25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x14ac:dyDescent="0.25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x14ac:dyDescent="0.25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x14ac:dyDescent="0.25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x14ac:dyDescent="0.25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x14ac:dyDescent="0.25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x14ac:dyDescent="0.25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x14ac:dyDescent="0.25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x14ac:dyDescent="0.25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x14ac:dyDescent="0.25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x14ac:dyDescent="0.25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x14ac:dyDescent="0.25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x14ac:dyDescent="0.25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x14ac:dyDescent="0.25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x14ac:dyDescent="0.25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x14ac:dyDescent="0.25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x14ac:dyDescent="0.25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x14ac:dyDescent="0.25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x14ac:dyDescent="0.25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x14ac:dyDescent="0.25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x14ac:dyDescent="0.25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x14ac:dyDescent="0.25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x14ac:dyDescent="0.25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x14ac:dyDescent="0.25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x14ac:dyDescent="0.25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x14ac:dyDescent="0.25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x14ac:dyDescent="0.25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x14ac:dyDescent="0.25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x14ac:dyDescent="0.25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x14ac:dyDescent="0.25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x14ac:dyDescent="0.25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x14ac:dyDescent="0.25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x14ac:dyDescent="0.25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x14ac:dyDescent="0.25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x14ac:dyDescent="0.25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x14ac:dyDescent="0.25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x14ac:dyDescent="0.25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x14ac:dyDescent="0.25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x14ac:dyDescent="0.25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x14ac:dyDescent="0.25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x14ac:dyDescent="0.25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x14ac:dyDescent="0.25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x14ac:dyDescent="0.25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x14ac:dyDescent="0.25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x14ac:dyDescent="0.25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x14ac:dyDescent="0.25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x14ac:dyDescent="0.25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x14ac:dyDescent="0.25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x14ac:dyDescent="0.25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x14ac:dyDescent="0.25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x14ac:dyDescent="0.25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x14ac:dyDescent="0.25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x14ac:dyDescent="0.25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x14ac:dyDescent="0.25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x14ac:dyDescent="0.25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x14ac:dyDescent="0.25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x14ac:dyDescent="0.25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x14ac:dyDescent="0.25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x14ac:dyDescent="0.25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x14ac:dyDescent="0.25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x14ac:dyDescent="0.25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x14ac:dyDescent="0.25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x14ac:dyDescent="0.25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x14ac:dyDescent="0.25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x14ac:dyDescent="0.25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x14ac:dyDescent="0.25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x14ac:dyDescent="0.25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x14ac:dyDescent="0.25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x14ac:dyDescent="0.25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x14ac:dyDescent="0.25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x14ac:dyDescent="0.25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x14ac:dyDescent="0.25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x14ac:dyDescent="0.25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x14ac:dyDescent="0.25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x14ac:dyDescent="0.25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x14ac:dyDescent="0.25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x14ac:dyDescent="0.25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x14ac:dyDescent="0.25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x14ac:dyDescent="0.25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x14ac:dyDescent="0.25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x14ac:dyDescent="0.25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x14ac:dyDescent="0.25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x14ac:dyDescent="0.25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x14ac:dyDescent="0.25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x14ac:dyDescent="0.25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x14ac:dyDescent="0.25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x14ac:dyDescent="0.25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x14ac:dyDescent="0.25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x14ac:dyDescent="0.25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x14ac:dyDescent="0.25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x14ac:dyDescent="0.25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x14ac:dyDescent="0.25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x14ac:dyDescent="0.25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x14ac:dyDescent="0.25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x14ac:dyDescent="0.25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x14ac:dyDescent="0.25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x14ac:dyDescent="0.25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x14ac:dyDescent="0.25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x14ac:dyDescent="0.25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x14ac:dyDescent="0.25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x14ac:dyDescent="0.25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x14ac:dyDescent="0.25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x14ac:dyDescent="0.25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x14ac:dyDescent="0.25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x14ac:dyDescent="0.25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x14ac:dyDescent="0.25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x14ac:dyDescent="0.25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x14ac:dyDescent="0.25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x14ac:dyDescent="0.25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x14ac:dyDescent="0.25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x14ac:dyDescent="0.25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x14ac:dyDescent="0.25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x14ac:dyDescent="0.25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x14ac:dyDescent="0.25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x14ac:dyDescent="0.25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x14ac:dyDescent="0.25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x14ac:dyDescent="0.25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x14ac:dyDescent="0.25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x14ac:dyDescent="0.25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x14ac:dyDescent="0.25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x14ac:dyDescent="0.25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x14ac:dyDescent="0.25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x14ac:dyDescent="0.25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x14ac:dyDescent="0.25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x14ac:dyDescent="0.25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x14ac:dyDescent="0.25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x14ac:dyDescent="0.25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x14ac:dyDescent="0.25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x14ac:dyDescent="0.25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x14ac:dyDescent="0.25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x14ac:dyDescent="0.25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x14ac:dyDescent="0.25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x14ac:dyDescent="0.25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x14ac:dyDescent="0.25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x14ac:dyDescent="0.25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x14ac:dyDescent="0.25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x14ac:dyDescent="0.25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x14ac:dyDescent="0.25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x14ac:dyDescent="0.25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x14ac:dyDescent="0.25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x14ac:dyDescent="0.25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x14ac:dyDescent="0.25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x14ac:dyDescent="0.25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x14ac:dyDescent="0.25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x14ac:dyDescent="0.25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x14ac:dyDescent="0.25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x14ac:dyDescent="0.25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x14ac:dyDescent="0.25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x14ac:dyDescent="0.25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x14ac:dyDescent="0.25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x14ac:dyDescent="0.25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x14ac:dyDescent="0.25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x14ac:dyDescent="0.25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x14ac:dyDescent="0.25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x14ac:dyDescent="0.25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x14ac:dyDescent="0.25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x14ac:dyDescent="0.25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x14ac:dyDescent="0.25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x14ac:dyDescent="0.25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x14ac:dyDescent="0.25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x14ac:dyDescent="0.25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x14ac:dyDescent="0.25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x14ac:dyDescent="0.25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x14ac:dyDescent="0.25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x14ac:dyDescent="0.25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x14ac:dyDescent="0.25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x14ac:dyDescent="0.25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x14ac:dyDescent="0.25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x14ac:dyDescent="0.25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x14ac:dyDescent="0.25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x14ac:dyDescent="0.25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x14ac:dyDescent="0.25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x14ac:dyDescent="0.25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x14ac:dyDescent="0.25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x14ac:dyDescent="0.25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x14ac:dyDescent="0.25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x14ac:dyDescent="0.25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x14ac:dyDescent="0.25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x14ac:dyDescent="0.25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x14ac:dyDescent="0.25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x14ac:dyDescent="0.25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x14ac:dyDescent="0.25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x14ac:dyDescent="0.25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x14ac:dyDescent="0.25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x14ac:dyDescent="0.25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x14ac:dyDescent="0.25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x14ac:dyDescent="0.25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x14ac:dyDescent="0.25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x14ac:dyDescent="0.25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x14ac:dyDescent="0.25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x14ac:dyDescent="0.25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x14ac:dyDescent="0.25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x14ac:dyDescent="0.25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x14ac:dyDescent="0.25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x14ac:dyDescent="0.25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x14ac:dyDescent="0.25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x14ac:dyDescent="0.25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x14ac:dyDescent="0.25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x14ac:dyDescent="0.25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x14ac:dyDescent="0.25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x14ac:dyDescent="0.25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x14ac:dyDescent="0.25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x14ac:dyDescent="0.25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x14ac:dyDescent="0.25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x14ac:dyDescent="0.25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x14ac:dyDescent="0.25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x14ac:dyDescent="0.25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x14ac:dyDescent="0.25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x14ac:dyDescent="0.25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x14ac:dyDescent="0.25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x14ac:dyDescent="0.25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x14ac:dyDescent="0.25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x14ac:dyDescent="0.25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x14ac:dyDescent="0.25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x14ac:dyDescent="0.25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x14ac:dyDescent="0.25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x14ac:dyDescent="0.25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x14ac:dyDescent="0.25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x14ac:dyDescent="0.25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x14ac:dyDescent="0.25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x14ac:dyDescent="0.25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x14ac:dyDescent="0.25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x14ac:dyDescent="0.25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x14ac:dyDescent="0.25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x14ac:dyDescent="0.25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x14ac:dyDescent="0.25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x14ac:dyDescent="0.25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x14ac:dyDescent="0.25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x14ac:dyDescent="0.25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x14ac:dyDescent="0.25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x14ac:dyDescent="0.25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x14ac:dyDescent="0.25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x14ac:dyDescent="0.25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x14ac:dyDescent="0.25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x14ac:dyDescent="0.25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x14ac:dyDescent="0.25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x14ac:dyDescent="0.25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x14ac:dyDescent="0.25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x14ac:dyDescent="0.25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x14ac:dyDescent="0.25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x14ac:dyDescent="0.25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x14ac:dyDescent="0.25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x14ac:dyDescent="0.25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x14ac:dyDescent="0.25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x14ac:dyDescent="0.25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x14ac:dyDescent="0.25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x14ac:dyDescent="0.25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x14ac:dyDescent="0.25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x14ac:dyDescent="0.25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x14ac:dyDescent="0.25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x14ac:dyDescent="0.25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x14ac:dyDescent="0.25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x14ac:dyDescent="0.25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x14ac:dyDescent="0.25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x14ac:dyDescent="0.25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x14ac:dyDescent="0.25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x14ac:dyDescent="0.25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x14ac:dyDescent="0.25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x14ac:dyDescent="0.25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x14ac:dyDescent="0.25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x14ac:dyDescent="0.25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x14ac:dyDescent="0.25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x14ac:dyDescent="0.25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x14ac:dyDescent="0.25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x14ac:dyDescent="0.25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x14ac:dyDescent="0.25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x14ac:dyDescent="0.25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x14ac:dyDescent="0.25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x14ac:dyDescent="0.25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x14ac:dyDescent="0.25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x14ac:dyDescent="0.25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x14ac:dyDescent="0.25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x14ac:dyDescent="0.25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x14ac:dyDescent="0.25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x14ac:dyDescent="0.25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x14ac:dyDescent="0.25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x14ac:dyDescent="0.25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x14ac:dyDescent="0.25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x14ac:dyDescent="0.25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x14ac:dyDescent="0.25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x14ac:dyDescent="0.25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x14ac:dyDescent="0.25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x14ac:dyDescent="0.25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x14ac:dyDescent="0.25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x14ac:dyDescent="0.25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x14ac:dyDescent="0.25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x14ac:dyDescent="0.25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x14ac:dyDescent="0.25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x14ac:dyDescent="0.25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x14ac:dyDescent="0.25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x14ac:dyDescent="0.25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x14ac:dyDescent="0.25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x14ac:dyDescent="0.25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x14ac:dyDescent="0.25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x14ac:dyDescent="0.25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x14ac:dyDescent="0.25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x14ac:dyDescent="0.25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x14ac:dyDescent="0.25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x14ac:dyDescent="0.25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x14ac:dyDescent="0.25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x14ac:dyDescent="0.25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x14ac:dyDescent="0.25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x14ac:dyDescent="0.25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x14ac:dyDescent="0.25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x14ac:dyDescent="0.25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x14ac:dyDescent="0.25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x14ac:dyDescent="0.25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x14ac:dyDescent="0.25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x14ac:dyDescent="0.25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x14ac:dyDescent="0.25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x14ac:dyDescent="0.25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x14ac:dyDescent="0.25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x14ac:dyDescent="0.25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x14ac:dyDescent="0.25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x14ac:dyDescent="0.25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x14ac:dyDescent="0.25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x14ac:dyDescent="0.25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x14ac:dyDescent="0.25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x14ac:dyDescent="0.25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x14ac:dyDescent="0.25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x14ac:dyDescent="0.25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x14ac:dyDescent="0.25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x14ac:dyDescent="0.25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x14ac:dyDescent="0.25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x14ac:dyDescent="0.25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x14ac:dyDescent="0.25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x14ac:dyDescent="0.25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x14ac:dyDescent="0.25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x14ac:dyDescent="0.25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x14ac:dyDescent="0.25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x14ac:dyDescent="0.25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x14ac:dyDescent="0.25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x14ac:dyDescent="0.25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x14ac:dyDescent="0.25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x14ac:dyDescent="0.25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x14ac:dyDescent="0.25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x14ac:dyDescent="0.25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x14ac:dyDescent="0.25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x14ac:dyDescent="0.25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x14ac:dyDescent="0.25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x14ac:dyDescent="0.25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x14ac:dyDescent="0.25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x14ac:dyDescent="0.25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x14ac:dyDescent="0.25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x14ac:dyDescent="0.25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x14ac:dyDescent="0.25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x14ac:dyDescent="0.25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x14ac:dyDescent="0.25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x14ac:dyDescent="0.25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x14ac:dyDescent="0.25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x14ac:dyDescent="0.25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x14ac:dyDescent="0.25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x14ac:dyDescent="0.25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x14ac:dyDescent="0.25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x14ac:dyDescent="0.25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x14ac:dyDescent="0.25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x14ac:dyDescent="0.25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x14ac:dyDescent="0.25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x14ac:dyDescent="0.25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x14ac:dyDescent="0.25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x14ac:dyDescent="0.25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x14ac:dyDescent="0.25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x14ac:dyDescent="0.25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x14ac:dyDescent="0.25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x14ac:dyDescent="0.25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x14ac:dyDescent="0.25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x14ac:dyDescent="0.25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x14ac:dyDescent="0.25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x14ac:dyDescent="0.25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x14ac:dyDescent="0.25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x14ac:dyDescent="0.25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x14ac:dyDescent="0.25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x14ac:dyDescent="0.25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x14ac:dyDescent="0.25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x14ac:dyDescent="0.25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x14ac:dyDescent="0.25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x14ac:dyDescent="0.25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x14ac:dyDescent="0.25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x14ac:dyDescent="0.25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x14ac:dyDescent="0.25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x14ac:dyDescent="0.25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x14ac:dyDescent="0.25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x14ac:dyDescent="0.25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x14ac:dyDescent="0.25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x14ac:dyDescent="0.25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x14ac:dyDescent="0.25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x14ac:dyDescent="0.25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x14ac:dyDescent="0.25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x14ac:dyDescent="0.25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x14ac:dyDescent="0.25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x14ac:dyDescent="0.25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x14ac:dyDescent="0.25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x14ac:dyDescent="0.25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x14ac:dyDescent="0.25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x14ac:dyDescent="0.25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x14ac:dyDescent="0.25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x14ac:dyDescent="0.25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x14ac:dyDescent="0.25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x14ac:dyDescent="0.25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x14ac:dyDescent="0.25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x14ac:dyDescent="0.25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x14ac:dyDescent="0.25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x14ac:dyDescent="0.25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x14ac:dyDescent="0.25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x14ac:dyDescent="0.25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x14ac:dyDescent="0.25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x14ac:dyDescent="0.25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x14ac:dyDescent="0.25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x14ac:dyDescent="0.25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x14ac:dyDescent="0.25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x14ac:dyDescent="0.25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x14ac:dyDescent="0.25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x14ac:dyDescent="0.25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x14ac:dyDescent="0.25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x14ac:dyDescent="0.25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x14ac:dyDescent="0.25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x14ac:dyDescent="0.25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x14ac:dyDescent="0.25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x14ac:dyDescent="0.25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x14ac:dyDescent="0.25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x14ac:dyDescent="0.25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x14ac:dyDescent="0.25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x14ac:dyDescent="0.25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x14ac:dyDescent="0.25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x14ac:dyDescent="0.25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x14ac:dyDescent="0.25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x14ac:dyDescent="0.25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x14ac:dyDescent="0.25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x14ac:dyDescent="0.25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x14ac:dyDescent="0.25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x14ac:dyDescent="0.25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x14ac:dyDescent="0.25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x14ac:dyDescent="0.25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x14ac:dyDescent="0.25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x14ac:dyDescent="0.25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x14ac:dyDescent="0.25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x14ac:dyDescent="0.25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x14ac:dyDescent="0.25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x14ac:dyDescent="0.25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x14ac:dyDescent="0.25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x14ac:dyDescent="0.25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x14ac:dyDescent="0.25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x14ac:dyDescent="0.25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x14ac:dyDescent="0.25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x14ac:dyDescent="0.25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x14ac:dyDescent="0.25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x14ac:dyDescent="0.25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x14ac:dyDescent="0.25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x14ac:dyDescent="0.25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x14ac:dyDescent="0.25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x14ac:dyDescent="0.25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x14ac:dyDescent="0.25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x14ac:dyDescent="0.25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x14ac:dyDescent="0.25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x14ac:dyDescent="0.25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x14ac:dyDescent="0.25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x14ac:dyDescent="0.25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x14ac:dyDescent="0.25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x14ac:dyDescent="0.25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x14ac:dyDescent="0.25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x14ac:dyDescent="0.25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x14ac:dyDescent="0.25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x14ac:dyDescent="0.25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x14ac:dyDescent="0.25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x14ac:dyDescent="0.25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x14ac:dyDescent="0.25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x14ac:dyDescent="0.25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x14ac:dyDescent="0.25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x14ac:dyDescent="0.25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x14ac:dyDescent="0.25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x14ac:dyDescent="0.25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x14ac:dyDescent="0.25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x14ac:dyDescent="0.25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x14ac:dyDescent="0.25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x14ac:dyDescent="0.25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x14ac:dyDescent="0.25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x14ac:dyDescent="0.25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x14ac:dyDescent="0.25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x14ac:dyDescent="0.25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x14ac:dyDescent="0.25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x14ac:dyDescent="0.25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x14ac:dyDescent="0.25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x14ac:dyDescent="0.25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x14ac:dyDescent="0.25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x14ac:dyDescent="0.25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x14ac:dyDescent="0.25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x14ac:dyDescent="0.25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x14ac:dyDescent="0.25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x14ac:dyDescent="0.25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x14ac:dyDescent="0.25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x14ac:dyDescent="0.25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x14ac:dyDescent="0.25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x14ac:dyDescent="0.25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x14ac:dyDescent="0.25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x14ac:dyDescent="0.25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x14ac:dyDescent="0.25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x14ac:dyDescent="0.25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x14ac:dyDescent="0.25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x14ac:dyDescent="0.25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x14ac:dyDescent="0.25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x14ac:dyDescent="0.25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x14ac:dyDescent="0.25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x14ac:dyDescent="0.25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x14ac:dyDescent="0.25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x14ac:dyDescent="0.25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x14ac:dyDescent="0.25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x14ac:dyDescent="0.25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x14ac:dyDescent="0.25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x14ac:dyDescent="0.25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x14ac:dyDescent="0.25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x14ac:dyDescent="0.25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x14ac:dyDescent="0.25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x14ac:dyDescent="0.25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x14ac:dyDescent="0.25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x14ac:dyDescent="0.25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x14ac:dyDescent="0.25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x14ac:dyDescent="0.25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x14ac:dyDescent="0.25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x14ac:dyDescent="0.25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x14ac:dyDescent="0.25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x14ac:dyDescent="0.25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x14ac:dyDescent="0.25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x14ac:dyDescent="0.25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x14ac:dyDescent="0.25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x14ac:dyDescent="0.25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x14ac:dyDescent="0.25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x14ac:dyDescent="0.25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x14ac:dyDescent="0.25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x14ac:dyDescent="0.25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x14ac:dyDescent="0.25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x14ac:dyDescent="0.25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x14ac:dyDescent="0.25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x14ac:dyDescent="0.25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x14ac:dyDescent="0.25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x14ac:dyDescent="0.25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x14ac:dyDescent="0.25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x14ac:dyDescent="0.25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x14ac:dyDescent="0.25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x14ac:dyDescent="0.25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x14ac:dyDescent="0.25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x14ac:dyDescent="0.25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x14ac:dyDescent="0.25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x14ac:dyDescent="0.25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x14ac:dyDescent="0.25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x14ac:dyDescent="0.25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x14ac:dyDescent="0.25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x14ac:dyDescent="0.25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x14ac:dyDescent="0.25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x14ac:dyDescent="0.25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x14ac:dyDescent="0.25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x14ac:dyDescent="0.25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x14ac:dyDescent="0.25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x14ac:dyDescent="0.25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x14ac:dyDescent="0.25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x14ac:dyDescent="0.25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x14ac:dyDescent="0.25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x14ac:dyDescent="0.25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x14ac:dyDescent="0.25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x14ac:dyDescent="0.25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x14ac:dyDescent="0.25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x14ac:dyDescent="0.25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x14ac:dyDescent="0.25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x14ac:dyDescent="0.25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x14ac:dyDescent="0.25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x14ac:dyDescent="0.25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 x14ac:dyDescent="0.25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 x14ac:dyDescent="0.25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 x14ac:dyDescent="0.25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</sheetData>
  <mergeCells count="8">
    <mergeCell ref="A15:E15"/>
    <mergeCell ref="D1:E1"/>
    <mergeCell ref="B2:E2"/>
    <mergeCell ref="B3:E3"/>
    <mergeCell ref="C7:E7"/>
    <mergeCell ref="C11:D11"/>
    <mergeCell ref="C10:D10"/>
    <mergeCell ref="C8:D8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25" zoomScaleNormal="100" zoomScaleSheetLayoutView="100" workbookViewId="0">
      <selection activeCell="D45" sqref="D45"/>
    </sheetView>
  </sheetViews>
  <sheetFormatPr defaultColWidth="14.42578125" defaultRowHeight="13.5" x14ac:dyDescent="0.25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7.25" x14ac:dyDescent="0.3">
      <c r="A1" s="253" t="s">
        <v>173</v>
      </c>
      <c r="B1" s="254"/>
      <c r="C1" s="254"/>
      <c r="D1" s="254"/>
      <c r="E1" s="254"/>
      <c r="F1" s="254"/>
      <c r="G1" s="254"/>
      <c r="H1" s="255"/>
      <c r="I1" s="23"/>
      <c r="J1" s="23"/>
      <c r="K1" s="23"/>
    </row>
    <row r="2" spans="1:11" x14ac:dyDescent="0.25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4.25" thickBot="1" x14ac:dyDescent="0.3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4.25" thickTop="1" x14ac:dyDescent="0.25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7.75" thickBot="1" x14ac:dyDescent="0.3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4.25" thickTop="1" x14ac:dyDescent="0.25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x14ac:dyDescent="0.2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x14ac:dyDescent="0.25">
      <c r="A8" s="44" t="s">
        <v>16</v>
      </c>
      <c r="B8" s="193" t="s">
        <v>161</v>
      </c>
      <c r="C8" s="46"/>
      <c r="D8" s="47"/>
      <c r="E8" s="48"/>
      <c r="F8" s="47"/>
      <c r="G8" s="47"/>
      <c r="H8" s="199">
        <f>+F8</f>
        <v>0</v>
      </c>
      <c r="I8" s="23"/>
      <c r="J8" s="23"/>
      <c r="K8" s="23"/>
    </row>
    <row r="9" spans="1:11" x14ac:dyDescent="0.25">
      <c r="A9" s="49" t="s">
        <v>17</v>
      </c>
      <c r="B9" s="193" t="s">
        <v>162</v>
      </c>
      <c r="C9" s="50"/>
      <c r="D9" s="51"/>
      <c r="E9" s="52"/>
      <c r="F9" s="51"/>
      <c r="G9" s="51"/>
      <c r="H9" s="199">
        <f>+F9</f>
        <v>0</v>
      </c>
      <c r="I9" s="23"/>
      <c r="J9" s="23"/>
      <c r="K9" s="23"/>
    </row>
    <row r="10" spans="1:11" x14ac:dyDescent="0.25">
      <c r="A10" s="49"/>
      <c r="B10" s="197" t="s">
        <v>164</v>
      </c>
      <c r="C10" s="196"/>
      <c r="D10" s="47"/>
      <c r="E10" s="48"/>
      <c r="F10" s="198">
        <f>SUM(F8:F9)</f>
        <v>0</v>
      </c>
      <c r="G10" s="47"/>
      <c r="H10" s="198">
        <f>+F10</f>
        <v>0</v>
      </c>
      <c r="I10" s="104"/>
      <c r="J10" s="104"/>
      <c r="K10" s="104"/>
    </row>
    <row r="11" spans="1:11" x14ac:dyDescent="0.2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x14ac:dyDescent="0.25">
      <c r="A12" s="56" t="s">
        <v>20</v>
      </c>
      <c r="B12" s="193" t="s">
        <v>18</v>
      </c>
      <c r="C12" s="98" t="s">
        <v>121</v>
      </c>
      <c r="D12" s="59"/>
      <c r="E12" s="58"/>
      <c r="F12" s="59">
        <v>14380000</v>
      </c>
      <c r="G12" s="59"/>
      <c r="H12" s="60">
        <f>+F12</f>
        <v>14380000</v>
      </c>
      <c r="I12" s="23"/>
      <c r="J12" s="23"/>
      <c r="K12" s="23"/>
    </row>
    <row r="13" spans="1:11" x14ac:dyDescent="0.25">
      <c r="A13" s="56" t="s">
        <v>21</v>
      </c>
      <c r="B13" s="193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x14ac:dyDescent="0.25">
      <c r="A14" s="61"/>
      <c r="B14" s="62" t="s">
        <v>22</v>
      </c>
      <c r="C14" s="63"/>
      <c r="D14" s="60">
        <f>+D13</f>
        <v>0</v>
      </c>
      <c r="E14" s="64"/>
      <c r="F14" s="60">
        <f>+F12</f>
        <v>14380000</v>
      </c>
      <c r="G14" s="60"/>
      <c r="H14" s="60">
        <f>+D14+F14</f>
        <v>14380000</v>
      </c>
      <c r="I14" s="23"/>
      <c r="J14" s="23"/>
      <c r="K14" s="23"/>
    </row>
    <row r="15" spans="1:11" x14ac:dyDescent="0.2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 x14ac:dyDescent="0.25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 x14ac:dyDescent="0.25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x14ac:dyDescent="0.2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x14ac:dyDescent="0.2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 x14ac:dyDescent="0.25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 x14ac:dyDescent="0.25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x14ac:dyDescent="0.2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x14ac:dyDescent="0.2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 x14ac:dyDescent="0.25">
      <c r="A24" s="68" t="s">
        <v>37</v>
      </c>
      <c r="B24" s="45" t="s">
        <v>38</v>
      </c>
      <c r="C24" s="70"/>
      <c r="D24" s="65"/>
      <c r="E24" s="23"/>
      <c r="F24" s="60"/>
      <c r="G24" s="26"/>
      <c r="H24" s="60">
        <f>+F24</f>
        <v>0</v>
      </c>
      <c r="I24" s="23"/>
      <c r="J24" s="23"/>
      <c r="K24" s="23"/>
    </row>
    <row r="25" spans="1:11" x14ac:dyDescent="0.25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x14ac:dyDescent="0.25">
      <c r="A26" s="61"/>
      <c r="B26" s="62" t="s">
        <v>41</v>
      </c>
      <c r="C26" s="63"/>
      <c r="D26" s="65"/>
      <c r="E26" s="64"/>
      <c r="F26" s="60">
        <f>SUM(F24:F25)</f>
        <v>0</v>
      </c>
      <c r="G26" s="60"/>
      <c r="H26" s="60">
        <f>+F26</f>
        <v>0</v>
      </c>
      <c r="I26" s="23"/>
      <c r="J26" s="23"/>
      <c r="K26" s="23"/>
    </row>
    <row r="27" spans="1:11" ht="27" x14ac:dyDescent="0.2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x14ac:dyDescent="0.2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x14ac:dyDescent="0.2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4.25" thickBot="1" x14ac:dyDescent="0.3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14380000</v>
      </c>
      <c r="G30" s="76"/>
      <c r="H30" s="76">
        <f>+H10+H14+H18+H22+H26+H27+H28</f>
        <v>14380000</v>
      </c>
      <c r="I30" s="23"/>
      <c r="J30" s="23"/>
      <c r="K30" s="23"/>
    </row>
    <row r="31" spans="1:11" ht="14.25" thickTop="1" x14ac:dyDescent="0.25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40.5" x14ac:dyDescent="0.25">
      <c r="A32" s="68">
        <v>2.1</v>
      </c>
      <c r="B32" s="194" t="s">
        <v>163</v>
      </c>
      <c r="C32" s="25"/>
      <c r="D32" s="69"/>
      <c r="E32" s="23"/>
      <c r="F32" s="69"/>
      <c r="G32" s="26"/>
      <c r="H32" s="200">
        <f>+F32</f>
        <v>0</v>
      </c>
      <c r="I32" s="23"/>
      <c r="J32" s="23"/>
      <c r="K32" s="23"/>
    </row>
    <row r="33" spans="1:11" x14ac:dyDescent="0.25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1">
        <f t="shared" ref="H33:H41" si="0">+F33</f>
        <v>0</v>
      </c>
      <c r="I33" s="23"/>
      <c r="J33" s="23"/>
      <c r="K33" s="23"/>
    </row>
    <row r="34" spans="1:11" x14ac:dyDescent="0.25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1">
        <f t="shared" si="0"/>
        <v>0</v>
      </c>
      <c r="I34" s="23"/>
      <c r="J34" s="23"/>
      <c r="K34" s="23"/>
    </row>
    <row r="35" spans="1:11" x14ac:dyDescent="0.25">
      <c r="A35" s="68">
        <v>2.4</v>
      </c>
      <c r="B35" s="68" t="s">
        <v>48</v>
      </c>
      <c r="C35" s="25"/>
      <c r="D35" s="69"/>
      <c r="E35" s="23"/>
      <c r="F35" s="60">
        <v>141500</v>
      </c>
      <c r="G35" s="26"/>
      <c r="H35" s="201">
        <f t="shared" si="0"/>
        <v>141500</v>
      </c>
      <c r="I35" s="23"/>
      <c r="J35" s="23"/>
      <c r="K35" s="23"/>
    </row>
    <row r="36" spans="1:11" x14ac:dyDescent="0.25">
      <c r="A36" s="68">
        <v>2.5</v>
      </c>
      <c r="B36" s="111" t="s">
        <v>135</v>
      </c>
      <c r="C36" s="105"/>
      <c r="D36" s="69"/>
      <c r="E36" s="104"/>
      <c r="F36" s="112"/>
      <c r="G36" s="106"/>
      <c r="H36" s="201">
        <f t="shared" si="0"/>
        <v>0</v>
      </c>
      <c r="I36" s="104"/>
      <c r="J36" s="104"/>
      <c r="K36" s="104"/>
    </row>
    <row r="37" spans="1:11" x14ac:dyDescent="0.25">
      <c r="A37" s="68">
        <v>2.6</v>
      </c>
      <c r="B37" s="111" t="s">
        <v>136</v>
      </c>
      <c r="C37" s="105"/>
      <c r="D37" s="69"/>
      <c r="E37" s="104"/>
      <c r="F37" s="112"/>
      <c r="G37" s="106"/>
      <c r="H37" s="201">
        <f t="shared" si="0"/>
        <v>0</v>
      </c>
      <c r="I37" s="104"/>
      <c r="J37" s="104"/>
      <c r="K37" s="104"/>
    </row>
    <row r="38" spans="1:11" x14ac:dyDescent="0.25">
      <c r="A38" s="68">
        <v>2.7</v>
      </c>
      <c r="B38" s="194" t="s">
        <v>158</v>
      </c>
      <c r="C38" s="25"/>
      <c r="D38" s="69"/>
      <c r="E38" s="23"/>
      <c r="F38" s="60"/>
      <c r="G38" s="26"/>
      <c r="H38" s="201">
        <f t="shared" si="0"/>
        <v>0</v>
      </c>
      <c r="I38" s="23"/>
      <c r="J38" s="23"/>
      <c r="K38" s="23"/>
    </row>
    <row r="39" spans="1:11" x14ac:dyDescent="0.25">
      <c r="A39" s="68">
        <v>2.8</v>
      </c>
      <c r="B39" s="194" t="s">
        <v>159</v>
      </c>
      <c r="C39" s="25"/>
      <c r="D39" s="69"/>
      <c r="E39" s="23"/>
      <c r="F39" s="60"/>
      <c r="G39" s="26"/>
      <c r="H39" s="201">
        <f t="shared" si="0"/>
        <v>0</v>
      </c>
      <c r="I39" s="23"/>
      <c r="J39" s="23"/>
      <c r="K39" s="23"/>
    </row>
    <row r="40" spans="1:11" x14ac:dyDescent="0.25">
      <c r="A40" s="68">
        <v>2.9</v>
      </c>
      <c r="B40" s="194" t="s">
        <v>160</v>
      </c>
      <c r="C40" s="25"/>
      <c r="D40" s="69"/>
      <c r="E40" s="23"/>
      <c r="F40" s="60"/>
      <c r="G40" s="26"/>
      <c r="H40" s="201">
        <f t="shared" si="0"/>
        <v>0</v>
      </c>
      <c r="I40" s="23"/>
      <c r="J40" s="23"/>
      <c r="K40" s="23"/>
    </row>
    <row r="41" spans="1:11" x14ac:dyDescent="0.25">
      <c r="A41" s="113" t="s">
        <v>137</v>
      </c>
      <c r="B41" s="194" t="s">
        <v>49</v>
      </c>
      <c r="C41" s="25"/>
      <c r="D41" s="81"/>
      <c r="E41" s="23"/>
      <c r="F41" s="26">
        <v>13993422</v>
      </c>
      <c r="G41" s="26"/>
      <c r="H41" s="202">
        <f t="shared" si="0"/>
        <v>13993422</v>
      </c>
      <c r="I41" s="23"/>
      <c r="J41" s="23"/>
      <c r="K41" s="23"/>
    </row>
    <row r="42" spans="1:11" ht="14.25" thickBot="1" x14ac:dyDescent="0.3">
      <c r="A42" s="82"/>
      <c r="B42" s="82" t="s">
        <v>50</v>
      </c>
      <c r="C42" s="83"/>
      <c r="D42" s="76"/>
      <c r="E42" s="74"/>
      <c r="F42" s="76">
        <f>SUM(F32:F41)</f>
        <v>14134922</v>
      </c>
      <c r="G42" s="76"/>
      <c r="H42" s="76">
        <f>SUM(H32:H41)</f>
        <v>14134922</v>
      </c>
      <c r="I42" s="23"/>
      <c r="J42" s="23"/>
      <c r="K42" s="23"/>
    </row>
    <row r="43" spans="1:11" ht="14.25" thickTop="1" x14ac:dyDescent="0.25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4.25" thickBot="1" x14ac:dyDescent="0.3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4.25" thickTop="1" x14ac:dyDescent="0.25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4.25" thickBot="1" x14ac:dyDescent="0.3">
      <c r="A46" s="27"/>
      <c r="B46" s="27" t="s">
        <v>51</v>
      </c>
      <c r="C46" s="25"/>
      <c r="D46" s="26"/>
      <c r="E46" s="23"/>
      <c r="F46" s="84">
        <f>F3+F30-F42+F44</f>
        <v>245078</v>
      </c>
      <c r="G46" s="26"/>
      <c r="H46" s="26"/>
      <c r="I46" s="23"/>
      <c r="J46" s="23"/>
      <c r="K46" s="23"/>
    </row>
    <row r="47" spans="1:11" ht="14.25" thickTop="1" x14ac:dyDescent="0.25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34" zoomScaleNormal="85" zoomScaleSheetLayoutView="100" workbookViewId="0">
      <selection activeCell="B22" sqref="B22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59" t="s">
        <v>174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56" t="s">
        <v>52</v>
      </c>
      <c r="B3" s="257"/>
      <c r="C3" s="257"/>
      <c r="D3" s="257"/>
      <c r="E3" s="257"/>
      <c r="F3" s="257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5" customFormat="1" ht="13.5" customHeight="1" x14ac:dyDescent="0.25">
      <c r="A15" s="203"/>
      <c r="B15" s="204"/>
      <c r="C15" s="204"/>
      <c r="D15" s="204"/>
      <c r="E15" s="204"/>
      <c r="F15" s="204"/>
      <c r="G15" s="204"/>
      <c r="H15" s="205"/>
      <c r="I15" s="204"/>
      <c r="J15" s="204"/>
      <c r="K15" s="204"/>
      <c r="L15" s="206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2" customFormat="1" ht="13.5" customHeight="1" thickBot="1" x14ac:dyDescent="0.3">
      <c r="A16" s="207" t="s">
        <v>13</v>
      </c>
      <c r="B16" s="208"/>
      <c r="C16" s="208" t="s">
        <v>91</v>
      </c>
      <c r="D16" s="208" t="s">
        <v>91</v>
      </c>
      <c r="E16" s="209">
        <f>SUM(E13:E15)</f>
        <v>0</v>
      </c>
      <c r="F16" s="209">
        <f>SUM(F13:F15)</f>
        <v>0</v>
      </c>
      <c r="G16" s="209">
        <f>SUM(G13:G15)</f>
        <v>0</v>
      </c>
      <c r="H16" s="208" t="s">
        <v>91</v>
      </c>
      <c r="I16" s="208" t="s">
        <v>91</v>
      </c>
      <c r="J16" s="208" t="s">
        <v>91</v>
      </c>
      <c r="K16" s="208" t="s">
        <v>91</v>
      </c>
      <c r="L16" s="210" t="s">
        <v>91</v>
      </c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5" customFormat="1" ht="13.5" customHeight="1" x14ac:dyDescent="0.25">
      <c r="A23" s="203"/>
      <c r="B23" s="204"/>
      <c r="C23" s="204"/>
      <c r="D23" s="204"/>
      <c r="E23" s="204"/>
      <c r="F23" s="204"/>
      <c r="G23" s="204"/>
      <c r="H23" s="205"/>
      <c r="I23" s="204"/>
      <c r="J23" s="204"/>
      <c r="K23" s="204"/>
      <c r="L23" s="206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3" customFormat="1" ht="13.5" customHeight="1" thickBot="1" x14ac:dyDescent="0.3">
      <c r="A24" s="207" t="s">
        <v>13</v>
      </c>
      <c r="B24" s="208"/>
      <c r="C24" s="208" t="s">
        <v>91</v>
      </c>
      <c r="D24" s="208" t="s">
        <v>91</v>
      </c>
      <c r="E24" s="209">
        <f>SUM(E21:E23)</f>
        <v>0</v>
      </c>
      <c r="F24" s="209">
        <f>SUM(F21:F23)</f>
        <v>0</v>
      </c>
      <c r="G24" s="209">
        <f>SUM(G21:G23)</f>
        <v>0</v>
      </c>
      <c r="H24" s="208" t="s">
        <v>91</v>
      </c>
      <c r="I24" s="208" t="s">
        <v>91</v>
      </c>
      <c r="J24" s="208" t="s">
        <v>91</v>
      </c>
      <c r="K24" s="208" t="s">
        <v>91</v>
      </c>
      <c r="L24" s="210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58" t="s">
        <v>128</v>
      </c>
      <c r="B26" s="257"/>
      <c r="C26" s="257"/>
      <c r="D26" s="257"/>
      <c r="E26" s="257"/>
      <c r="F26" s="257"/>
      <c r="G26" s="25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5" customFormat="1" ht="13.5" customHeight="1" x14ac:dyDescent="0.25">
      <c r="A38" s="203"/>
      <c r="B38" s="204"/>
      <c r="C38" s="204"/>
      <c r="D38" s="204"/>
      <c r="E38" s="204"/>
      <c r="F38" s="204"/>
      <c r="G38" s="204"/>
      <c r="H38" s="204"/>
      <c r="I38" s="204"/>
      <c r="J38" s="204"/>
      <c r="K38" s="204"/>
      <c r="L38" s="204"/>
      <c r="M38" s="20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5" customFormat="1" ht="13.5" customHeight="1" thickBot="1" x14ac:dyDescent="0.3">
      <c r="A39" s="207" t="s">
        <v>13</v>
      </c>
      <c r="B39" s="208"/>
      <c r="C39" s="208" t="s">
        <v>91</v>
      </c>
      <c r="D39" s="208" t="s">
        <v>91</v>
      </c>
      <c r="E39" s="208" t="s">
        <v>91</v>
      </c>
      <c r="F39" s="208" t="s">
        <v>91</v>
      </c>
      <c r="G39" s="214">
        <f>SUM(G36:G38)</f>
        <v>0</v>
      </c>
      <c r="H39" s="214">
        <f t="shared" ref="H39:I39" si="0">SUM(H36:H38)</f>
        <v>0</v>
      </c>
      <c r="I39" s="214">
        <f t="shared" si="0"/>
        <v>0</v>
      </c>
      <c r="J39" s="208" t="s">
        <v>91</v>
      </c>
      <c r="K39" s="208" t="s">
        <v>91</v>
      </c>
      <c r="L39" s="208" t="s">
        <v>91</v>
      </c>
      <c r="M39" s="210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5" customFormat="1" ht="13.5" customHeight="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204"/>
      <c r="K46" s="204"/>
      <c r="L46" s="204"/>
      <c r="M46" s="206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5" customFormat="1" ht="13.5" customHeight="1" thickBot="1" x14ac:dyDescent="0.3">
      <c r="A47" s="207" t="s">
        <v>13</v>
      </c>
      <c r="B47" s="208"/>
      <c r="C47" s="208" t="s">
        <v>91</v>
      </c>
      <c r="D47" s="208" t="s">
        <v>91</v>
      </c>
      <c r="E47" s="208" t="s">
        <v>91</v>
      </c>
      <c r="F47" s="208" t="s">
        <v>91</v>
      </c>
      <c r="G47" s="214">
        <f>SUM(G44:G46)</f>
        <v>0</v>
      </c>
      <c r="H47" s="214">
        <f t="shared" ref="H47:I47" si="1">SUM(H44:H46)</f>
        <v>0</v>
      </c>
      <c r="I47" s="214">
        <f t="shared" si="1"/>
        <v>0</v>
      </c>
      <c r="J47" s="208" t="s">
        <v>91</v>
      </c>
      <c r="K47" s="208" t="s">
        <v>91</v>
      </c>
      <c r="L47" s="208" t="s">
        <v>91</v>
      </c>
      <c r="M47" s="210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59" t="s">
        <v>175</v>
      </c>
      <c r="B1" s="259"/>
      <c r="C1" s="259"/>
      <c r="D1" s="259"/>
      <c r="E1" s="259"/>
      <c r="F1" s="259"/>
      <c r="G1" s="259"/>
      <c r="H1" s="259"/>
      <c r="I1" s="259"/>
      <c r="J1" s="259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84" t="s">
        <v>13</v>
      </c>
      <c r="B8" s="169" t="s">
        <v>91</v>
      </c>
      <c r="C8" s="169" t="s">
        <v>91</v>
      </c>
      <c r="D8" s="169" t="s">
        <v>91</v>
      </c>
      <c r="E8" s="169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18"/>
      <c r="B13" s="116"/>
      <c r="C13" s="116"/>
      <c r="D13" s="116"/>
      <c r="E13" s="116"/>
      <c r="F13" s="116"/>
      <c r="G13" s="116"/>
      <c r="H13" s="116"/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4"/>
  <sheetViews>
    <sheetView view="pageBreakPreview" zoomScale="85" zoomScaleNormal="100" zoomScaleSheetLayoutView="85" workbookViewId="0">
      <selection activeCell="E25" sqref="E25"/>
    </sheetView>
  </sheetViews>
  <sheetFormatPr defaultColWidth="14.42578125" defaultRowHeight="15" customHeight="1" x14ac:dyDescent="0.25"/>
  <cols>
    <col min="1" max="1" width="5.5703125" customWidth="1"/>
    <col min="2" max="2" width="53.8554687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60" t="s">
        <v>176</v>
      </c>
      <c r="B1" s="261"/>
      <c r="C1" s="261"/>
      <c r="D1" s="261"/>
      <c r="E1" s="261"/>
      <c r="F1" s="261"/>
      <c r="G1" s="261"/>
      <c r="H1" s="26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46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4">
        <v>6</v>
      </c>
      <c r="G5" s="144">
        <v>7</v>
      </c>
      <c r="H5" s="145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9">
        <v>1</v>
      </c>
      <c r="B6" s="137" t="s">
        <v>184</v>
      </c>
      <c r="C6" s="137"/>
      <c r="D6" s="138" t="s">
        <v>209</v>
      </c>
      <c r="E6" s="240">
        <v>500000</v>
      </c>
      <c r="F6" s="240">
        <v>500000</v>
      </c>
      <c r="G6" s="140" t="s">
        <v>199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2" s="237" customFormat="1" ht="16.5" x14ac:dyDescent="0.3">
      <c r="A7" s="139">
        <v>2</v>
      </c>
      <c r="B7" s="137" t="s">
        <v>185</v>
      </c>
      <c r="C7" s="137"/>
      <c r="D7" s="138" t="s">
        <v>209</v>
      </c>
      <c r="E7" s="240">
        <v>500000</v>
      </c>
      <c r="F7" s="240">
        <v>500000</v>
      </c>
      <c r="G7" s="140" t="s">
        <v>199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s="237" customFormat="1" ht="16.5" x14ac:dyDescent="0.3">
      <c r="A8" s="139">
        <v>3</v>
      </c>
      <c r="B8" s="137" t="s">
        <v>186</v>
      </c>
      <c r="C8" s="137"/>
      <c r="D8" s="138" t="s">
        <v>209</v>
      </c>
      <c r="E8" s="240">
        <v>500000</v>
      </c>
      <c r="F8" s="240">
        <v>500000</v>
      </c>
      <c r="G8" s="140" t="s">
        <v>199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2" s="237" customFormat="1" ht="16.5" x14ac:dyDescent="0.3">
      <c r="A9" s="139">
        <v>4</v>
      </c>
      <c r="B9" s="137" t="s">
        <v>187</v>
      </c>
      <c r="C9" s="137"/>
      <c r="D9" s="138" t="s">
        <v>209</v>
      </c>
      <c r="E9" s="240">
        <v>500000</v>
      </c>
      <c r="F9" s="240">
        <v>500000</v>
      </c>
      <c r="G9" s="140" t="s">
        <v>199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s="237" customFormat="1" ht="16.5" x14ac:dyDescent="0.3">
      <c r="A10" s="139">
        <v>5</v>
      </c>
      <c r="B10" s="137" t="s">
        <v>188</v>
      </c>
      <c r="C10" s="137"/>
      <c r="D10" s="138" t="s">
        <v>209</v>
      </c>
      <c r="E10" s="240">
        <v>500000</v>
      </c>
      <c r="F10" s="240">
        <v>500000</v>
      </c>
      <c r="G10" s="140" t="s">
        <v>199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2" s="237" customFormat="1" ht="16.5" x14ac:dyDescent="0.3">
      <c r="A11" s="139">
        <v>6</v>
      </c>
      <c r="B11" s="137" t="s">
        <v>189</v>
      </c>
      <c r="C11" s="137"/>
      <c r="D11" s="138" t="s">
        <v>209</v>
      </c>
      <c r="E11" s="240">
        <v>400000</v>
      </c>
      <c r="F11" s="240">
        <v>400000</v>
      </c>
      <c r="G11" s="140" t="s">
        <v>200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2" s="237" customFormat="1" ht="16.5" x14ac:dyDescent="0.3">
      <c r="A12" s="139">
        <v>7</v>
      </c>
      <c r="B12" s="137" t="s">
        <v>190</v>
      </c>
      <c r="C12" s="137"/>
      <c r="D12" s="138" t="s">
        <v>209</v>
      </c>
      <c r="E12" s="240">
        <v>500000</v>
      </c>
      <c r="F12" s="240">
        <v>500000</v>
      </c>
      <c r="G12" s="140" t="s">
        <v>200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s="237" customFormat="1" ht="16.5" x14ac:dyDescent="0.3">
      <c r="A13" s="139">
        <v>8</v>
      </c>
      <c r="B13" s="137" t="s">
        <v>191</v>
      </c>
      <c r="C13" s="137"/>
      <c r="D13" s="138" t="s">
        <v>209</v>
      </c>
      <c r="E13" s="240">
        <v>500000</v>
      </c>
      <c r="F13" s="240">
        <v>500000</v>
      </c>
      <c r="G13" s="140" t="s">
        <v>200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x14ac:dyDescent="0.3">
      <c r="A14" s="139">
        <v>9</v>
      </c>
      <c r="B14" s="137" t="s">
        <v>192</v>
      </c>
      <c r="C14" s="137"/>
      <c r="D14" s="138" t="s">
        <v>209</v>
      </c>
      <c r="E14" s="240">
        <v>500000</v>
      </c>
      <c r="F14" s="240">
        <v>500000</v>
      </c>
      <c r="G14" s="140" t="s">
        <v>200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x14ac:dyDescent="0.3">
      <c r="A15" s="139">
        <v>10</v>
      </c>
      <c r="B15" s="137" t="s">
        <v>193</v>
      </c>
      <c r="C15" s="137"/>
      <c r="D15" s="138" t="s">
        <v>209</v>
      </c>
      <c r="E15" s="240">
        <v>500000</v>
      </c>
      <c r="F15" s="240">
        <v>500000</v>
      </c>
      <c r="G15" s="140" t="s">
        <v>200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s="238" customFormat="1" ht="16.5" x14ac:dyDescent="0.3">
      <c r="A16" s="241">
        <v>11</v>
      </c>
      <c r="B16" s="137" t="s">
        <v>194</v>
      </c>
      <c r="C16" s="137"/>
      <c r="D16" s="138" t="s">
        <v>209</v>
      </c>
      <c r="E16" s="240">
        <v>500000</v>
      </c>
      <c r="F16" s="240">
        <v>500000</v>
      </c>
      <c r="G16" s="140" t="s">
        <v>200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38" customFormat="1" ht="16.5" x14ac:dyDescent="0.3">
      <c r="A17" s="241">
        <v>12</v>
      </c>
      <c r="B17" s="137" t="s">
        <v>195</v>
      </c>
      <c r="C17" s="137"/>
      <c r="D17" s="138" t="s">
        <v>209</v>
      </c>
      <c r="E17" s="240">
        <v>500000</v>
      </c>
      <c r="F17" s="240">
        <v>500000</v>
      </c>
      <c r="G17" s="140" t="s">
        <v>200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2" s="238" customFormat="1" ht="16.5" x14ac:dyDescent="0.3">
      <c r="A18" s="241">
        <v>13</v>
      </c>
      <c r="B18" s="137" t="s">
        <v>196</v>
      </c>
      <c r="C18" s="137"/>
      <c r="D18" s="138" t="s">
        <v>209</v>
      </c>
      <c r="E18" s="240">
        <v>500000</v>
      </c>
      <c r="F18" s="240">
        <v>500000</v>
      </c>
      <c r="G18" s="140" t="s">
        <v>200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2" s="238" customFormat="1" ht="16.5" x14ac:dyDescent="0.3">
      <c r="A19" s="241">
        <v>14</v>
      </c>
      <c r="B19" s="137" t="s">
        <v>197</v>
      </c>
      <c r="C19" s="137"/>
      <c r="D19" s="138" t="s">
        <v>209</v>
      </c>
      <c r="E19" s="240">
        <v>500000</v>
      </c>
      <c r="F19" s="240">
        <v>500000</v>
      </c>
      <c r="G19" s="140" t="s">
        <v>200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2" s="238" customFormat="1" ht="16.5" x14ac:dyDescent="0.3">
      <c r="A20" s="241">
        <v>15</v>
      </c>
      <c r="B20" s="137" t="s">
        <v>198</v>
      </c>
      <c r="C20" s="137"/>
      <c r="D20" s="138" t="s">
        <v>209</v>
      </c>
      <c r="E20" s="240">
        <v>300000</v>
      </c>
      <c r="F20" s="240">
        <v>300000</v>
      </c>
      <c r="G20" s="140" t="s">
        <v>200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2" s="238" customFormat="1" ht="16.5" x14ac:dyDescent="0.3">
      <c r="A21" s="241">
        <v>16</v>
      </c>
      <c r="B21" s="137" t="s">
        <v>201</v>
      </c>
      <c r="C21" s="137"/>
      <c r="D21" s="138" t="s">
        <v>209</v>
      </c>
      <c r="E21" s="240">
        <v>400000</v>
      </c>
      <c r="F21" s="240">
        <v>400000</v>
      </c>
      <c r="G21" s="140" t="s">
        <v>206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2" s="238" customFormat="1" ht="16.5" x14ac:dyDescent="0.3">
      <c r="A22" s="241">
        <v>17</v>
      </c>
      <c r="B22" s="137" t="s">
        <v>202</v>
      </c>
      <c r="C22" s="137"/>
      <c r="D22" s="138" t="s">
        <v>209</v>
      </c>
      <c r="E22" s="240">
        <v>400000</v>
      </c>
      <c r="F22" s="240">
        <v>400000</v>
      </c>
      <c r="G22" s="140" t="s">
        <v>206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2" s="238" customFormat="1" ht="16.5" x14ac:dyDescent="0.3">
      <c r="A23" s="241">
        <v>18</v>
      </c>
      <c r="B23" s="137" t="s">
        <v>203</v>
      </c>
      <c r="C23" s="137"/>
      <c r="D23" s="138" t="s">
        <v>209</v>
      </c>
      <c r="E23" s="240">
        <v>400000</v>
      </c>
      <c r="F23" s="240">
        <v>400000</v>
      </c>
      <c r="G23" s="140" t="s">
        <v>206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2" s="238" customFormat="1" ht="16.5" x14ac:dyDescent="0.3">
      <c r="A24" s="241">
        <v>19</v>
      </c>
      <c r="B24" s="137" t="s">
        <v>204</v>
      </c>
      <c r="C24" s="137"/>
      <c r="D24" s="138" t="s">
        <v>209</v>
      </c>
      <c r="E24" s="240">
        <v>400000</v>
      </c>
      <c r="F24" s="240">
        <v>400000</v>
      </c>
      <c r="G24" s="140" t="s">
        <v>206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2" s="238" customFormat="1" ht="16.5" x14ac:dyDescent="0.3">
      <c r="A25" s="241">
        <v>20</v>
      </c>
      <c r="B25" s="137" t="s">
        <v>205</v>
      </c>
      <c r="C25" s="137"/>
      <c r="D25" s="138" t="s">
        <v>209</v>
      </c>
      <c r="E25" s="240">
        <v>400000</v>
      </c>
      <c r="F25" s="240">
        <v>400000</v>
      </c>
      <c r="G25" s="140" t="s">
        <v>206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2" s="239" customFormat="1" ht="16.5" x14ac:dyDescent="0.3">
      <c r="A26" s="242">
        <v>21</v>
      </c>
      <c r="B26" s="137" t="s">
        <v>207</v>
      </c>
      <c r="C26" s="243"/>
      <c r="D26" s="138" t="s">
        <v>209</v>
      </c>
      <c r="E26" s="244">
        <v>2380000</v>
      </c>
      <c r="F26" s="244">
        <v>2380000</v>
      </c>
      <c r="G26" s="245" t="s">
        <v>208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2" s="220" customFormat="1" ht="17.25" thickBot="1" x14ac:dyDescent="0.35">
      <c r="A27" s="263" t="s">
        <v>13</v>
      </c>
      <c r="B27" s="264"/>
      <c r="C27" s="217" t="s">
        <v>91</v>
      </c>
      <c r="D27" s="217" t="s">
        <v>91</v>
      </c>
      <c r="E27" s="221">
        <f>SUM(E6:E26)</f>
        <v>11580000</v>
      </c>
      <c r="F27" s="221">
        <f>SUM(F6:F26)</f>
        <v>11580000</v>
      </c>
      <c r="G27" s="217" t="s">
        <v>91</v>
      </c>
      <c r="H27" s="218" t="s">
        <v>91</v>
      </c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thickBot="1" x14ac:dyDescent="0.35">
      <c r="A29" s="22" t="s">
        <v>126</v>
      </c>
      <c r="B29" s="2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48" customHeight="1" thickBot="1" x14ac:dyDescent="0.35">
      <c r="A30" s="146" t="s">
        <v>8</v>
      </c>
      <c r="B30" s="129" t="s">
        <v>67</v>
      </c>
      <c r="C30" s="128" t="s">
        <v>88</v>
      </c>
      <c r="D30" s="128" t="s">
        <v>89</v>
      </c>
      <c r="E30" s="130" t="s">
        <v>55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2" ht="16.5" customHeight="1" thickTop="1" x14ac:dyDescent="0.3">
      <c r="A31" s="142">
        <v>1</v>
      </c>
      <c r="B31" s="144">
        <v>2</v>
      </c>
      <c r="C31" s="144">
        <v>3</v>
      </c>
      <c r="D31" s="144">
        <v>4</v>
      </c>
      <c r="E31" s="145">
        <v>5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2" ht="16.5" customHeight="1" x14ac:dyDescent="0.3">
      <c r="A32" s="139"/>
      <c r="B32" s="137"/>
      <c r="C32" s="138"/>
      <c r="D32" s="137"/>
      <c r="E32" s="14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2" ht="16.5" customHeight="1" x14ac:dyDescent="0.3">
      <c r="A33" s="139"/>
      <c r="B33" s="137"/>
      <c r="C33" s="137"/>
      <c r="D33" s="137"/>
      <c r="E33" s="14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2" ht="16.5" customHeight="1" thickBot="1" x14ac:dyDescent="0.35">
      <c r="A34" s="147"/>
      <c r="B34" s="141"/>
      <c r="C34" s="141"/>
      <c r="D34" s="141"/>
      <c r="E34" s="148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2" s="215" customFormat="1" ht="16.5" customHeight="1" thickBot="1" x14ac:dyDescent="0.35">
      <c r="A35" s="222" t="s">
        <v>13</v>
      </c>
      <c r="B35" s="216"/>
      <c r="C35" s="223" t="s">
        <v>91</v>
      </c>
      <c r="D35" s="224">
        <f>SUM(D32:D34)</f>
        <v>0</v>
      </c>
      <c r="E35" s="225" t="s">
        <v>91</v>
      </c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6.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6.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6.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6.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</sheetData>
  <mergeCells count="2">
    <mergeCell ref="A1:H1"/>
    <mergeCell ref="A27:B27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7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7.25" x14ac:dyDescent="0.3">
      <c r="A1" s="259" t="s">
        <v>177</v>
      </c>
      <c r="B1" s="259"/>
      <c r="C1" s="259"/>
      <c r="D1" s="259"/>
      <c r="E1" s="259"/>
      <c r="F1" s="259"/>
      <c r="G1" s="259"/>
      <c r="H1" s="259"/>
      <c r="I1" s="259"/>
      <c r="J1" s="259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1" thickBot="1" x14ac:dyDescent="0.35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 x14ac:dyDescent="0.35">
      <c r="A3" s="235" t="s">
        <v>166</v>
      </c>
      <c r="B3" s="235"/>
      <c r="C3" s="236"/>
      <c r="D3" s="236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 x14ac:dyDescent="0.35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 x14ac:dyDescent="0.3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 x14ac:dyDescent="0.35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41.25" thickBot="1" x14ac:dyDescent="0.35">
      <c r="A8" s="155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6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7.25" thickTop="1" x14ac:dyDescent="0.3">
      <c r="A9" s="152">
        <v>1</v>
      </c>
      <c r="B9" s="153">
        <v>2</v>
      </c>
      <c r="C9" s="153">
        <v>3</v>
      </c>
      <c r="D9" s="153">
        <v>4</v>
      </c>
      <c r="E9" s="153">
        <v>5</v>
      </c>
      <c r="F9" s="154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 ht="16.5" x14ac:dyDescent="0.3">
      <c r="A10" s="150"/>
      <c r="B10" s="149"/>
      <c r="C10" s="149"/>
      <c r="D10" s="149"/>
      <c r="E10" s="149"/>
      <c r="F10" s="151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16.5" x14ac:dyDescent="0.3">
      <c r="A11" s="150"/>
      <c r="B11" s="149"/>
      <c r="C11" s="149"/>
      <c r="D11" s="149"/>
      <c r="E11" s="149"/>
      <c r="F11" s="151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 ht="16.5" x14ac:dyDescent="0.3">
      <c r="A12" s="226"/>
      <c r="B12" s="227"/>
      <c r="C12" s="227"/>
      <c r="D12" s="227"/>
      <c r="E12" s="227"/>
      <c r="F12" s="228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19" customFormat="1" ht="17.25" thickBot="1" x14ac:dyDescent="0.35">
      <c r="A13" s="167" t="s">
        <v>13</v>
      </c>
      <c r="B13" s="216"/>
      <c r="C13" s="229" t="s">
        <v>91</v>
      </c>
      <c r="D13" s="221">
        <f>SUM(D10:D12)</f>
        <v>0</v>
      </c>
      <c r="E13" s="229" t="s">
        <v>91</v>
      </c>
      <c r="F13" s="225" t="s">
        <v>91</v>
      </c>
    </row>
    <row r="14" spans="1:2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 x14ac:dyDescent="0.35">
      <c r="A15" s="265" t="s">
        <v>132</v>
      </c>
      <c r="B15" s="265"/>
      <c r="C15" s="265"/>
      <c r="D15" s="265"/>
      <c r="E15" s="265"/>
      <c r="F15" s="265"/>
      <c r="G15" s="265"/>
      <c r="H15" s="265"/>
      <c r="I15" s="26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5.25" thickBot="1" x14ac:dyDescent="0.35">
      <c r="A16" s="155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6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7.25" thickTop="1" x14ac:dyDescent="0.3">
      <c r="A17" s="152">
        <v>1</v>
      </c>
      <c r="B17" s="153">
        <v>2</v>
      </c>
      <c r="C17" s="153">
        <v>3</v>
      </c>
      <c r="D17" s="153">
        <v>4</v>
      </c>
      <c r="E17" s="153">
        <v>5</v>
      </c>
      <c r="F17" s="153">
        <v>6</v>
      </c>
      <c r="G17" s="153">
        <v>7</v>
      </c>
      <c r="H17" s="153">
        <v>8</v>
      </c>
      <c r="I17" s="154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ht="16.5" x14ac:dyDescent="0.3">
      <c r="A18" s="150"/>
      <c r="B18" s="149"/>
      <c r="C18" s="149"/>
      <c r="D18" s="149"/>
      <c r="E18" s="149"/>
      <c r="F18" s="149"/>
      <c r="G18" s="149"/>
      <c r="H18" s="149"/>
      <c r="I18" s="151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ht="16.5" x14ac:dyDescent="0.3">
      <c r="A19" s="150"/>
      <c r="B19" s="149"/>
      <c r="C19" s="149"/>
      <c r="D19" s="149"/>
      <c r="E19" s="149"/>
      <c r="F19" s="149"/>
      <c r="G19" s="149"/>
      <c r="H19" s="149"/>
      <c r="I19" s="151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 ht="16.5" x14ac:dyDescent="0.3">
      <c r="A20" s="226"/>
      <c r="B20" s="227"/>
      <c r="C20" s="227"/>
      <c r="D20" s="227"/>
      <c r="E20" s="227"/>
      <c r="F20" s="227"/>
      <c r="G20" s="227"/>
      <c r="H20" s="227"/>
      <c r="I20" s="22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7.25" thickBot="1" x14ac:dyDescent="0.35">
      <c r="A21" s="167" t="s">
        <v>13</v>
      </c>
      <c r="B21" s="216"/>
      <c r="C21" s="229" t="s">
        <v>91</v>
      </c>
      <c r="D21" s="229" t="s">
        <v>91</v>
      </c>
      <c r="E21" s="229" t="s">
        <v>91</v>
      </c>
      <c r="F21" s="221">
        <f>SUM(F18:F20)</f>
        <v>0</v>
      </c>
      <c r="G21" s="229" t="s">
        <v>91</v>
      </c>
      <c r="H21" s="229" t="s">
        <v>91</v>
      </c>
      <c r="I21" s="225" t="s">
        <v>91</v>
      </c>
    </row>
    <row r="22" spans="1:24" ht="20.25" x14ac:dyDescent="0.3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7.25" thickBot="1" x14ac:dyDescent="0.35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81.75" thickBot="1" x14ac:dyDescent="0.35">
      <c r="A24" s="155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6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7.25" thickTop="1" x14ac:dyDescent="0.3">
      <c r="A25" s="160">
        <v>1</v>
      </c>
      <c r="B25" s="161">
        <v>2</v>
      </c>
      <c r="C25" s="161">
        <v>3</v>
      </c>
      <c r="D25" s="161">
        <v>4</v>
      </c>
      <c r="E25" s="161">
        <v>5</v>
      </c>
      <c r="F25" s="161">
        <v>6</v>
      </c>
      <c r="G25" s="161">
        <v>7</v>
      </c>
      <c r="H25" s="161">
        <v>8</v>
      </c>
      <c r="I25" s="161">
        <v>9</v>
      </c>
      <c r="J25" s="162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 ht="16.5" x14ac:dyDescent="0.3">
      <c r="A26" s="158"/>
      <c r="B26" s="157"/>
      <c r="C26" s="157"/>
      <c r="D26" s="157"/>
      <c r="E26" s="157"/>
      <c r="F26" s="157"/>
      <c r="G26" s="157"/>
      <c r="H26" s="157"/>
      <c r="I26" s="157"/>
      <c r="J26" s="159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ht="16.5" x14ac:dyDescent="0.3">
      <c r="A27" s="158"/>
      <c r="B27" s="157"/>
      <c r="C27" s="157"/>
      <c r="D27" s="157"/>
      <c r="E27" s="157"/>
      <c r="F27" s="157"/>
      <c r="G27" s="157"/>
      <c r="H27" s="157"/>
      <c r="I27" s="157"/>
      <c r="J27" s="159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 ht="16.5" x14ac:dyDescent="0.3">
      <c r="A28" s="230"/>
      <c r="B28" s="231"/>
      <c r="C28" s="231"/>
      <c r="D28" s="231"/>
      <c r="E28" s="231"/>
      <c r="F28" s="231"/>
      <c r="G28" s="231"/>
      <c r="H28" s="231"/>
      <c r="I28" s="231"/>
      <c r="J28" s="23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19" customFormat="1" ht="17.25" thickBot="1" x14ac:dyDescent="0.35">
      <c r="A29" s="233" t="s">
        <v>13</v>
      </c>
      <c r="B29" s="234"/>
      <c r="C29" s="229" t="s">
        <v>91</v>
      </c>
      <c r="D29" s="229" t="s">
        <v>91</v>
      </c>
      <c r="E29" s="229" t="s">
        <v>91</v>
      </c>
      <c r="F29" s="229" t="s">
        <v>91</v>
      </c>
      <c r="G29" s="224">
        <f>SUM(G26:G28)</f>
        <v>0</v>
      </c>
      <c r="H29" s="229" t="s">
        <v>91</v>
      </c>
      <c r="I29" s="229" t="s">
        <v>91</v>
      </c>
      <c r="J29" s="225" t="s">
        <v>91</v>
      </c>
    </row>
    <row r="30" spans="1:24" ht="20.25" x14ac:dyDescent="0.3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 x14ac:dyDescent="0.35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41.25" thickBot="1" x14ac:dyDescent="0.35">
      <c r="A32" s="164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6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 x14ac:dyDescent="0.3">
      <c r="A33" s="152">
        <v>1</v>
      </c>
      <c r="B33" s="153">
        <v>2</v>
      </c>
      <c r="C33" s="153">
        <v>3</v>
      </c>
      <c r="D33" s="153">
        <v>4</v>
      </c>
      <c r="E33" s="153">
        <v>5</v>
      </c>
      <c r="F33" s="153">
        <v>6</v>
      </c>
      <c r="G33" s="154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 x14ac:dyDescent="0.3">
      <c r="A34" s="150"/>
      <c r="B34" s="149"/>
      <c r="C34" s="149"/>
      <c r="D34" s="163"/>
      <c r="E34" s="149"/>
      <c r="F34" s="149"/>
      <c r="G34" s="151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 x14ac:dyDescent="0.3">
      <c r="A35" s="150"/>
      <c r="B35" s="149"/>
      <c r="C35" s="149"/>
      <c r="D35" s="149"/>
      <c r="E35" s="149"/>
      <c r="F35" s="149"/>
      <c r="G35" s="151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 x14ac:dyDescent="0.3">
      <c r="A36" s="226"/>
      <c r="B36" s="227"/>
      <c r="C36" s="227"/>
      <c r="D36" s="227"/>
      <c r="E36" s="227"/>
      <c r="F36" s="227"/>
      <c r="G36" s="228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 x14ac:dyDescent="0.35">
      <c r="A37" s="233" t="s">
        <v>13</v>
      </c>
      <c r="B37" s="234"/>
      <c r="C37" s="229" t="s">
        <v>91</v>
      </c>
      <c r="D37" s="229" t="s">
        <v>91</v>
      </c>
      <c r="E37" s="221">
        <f>SUM(E34:E36)</f>
        <v>0</v>
      </c>
      <c r="F37" s="229" t="s">
        <v>91</v>
      </c>
      <c r="G37" s="225" t="s">
        <v>91</v>
      </c>
    </row>
    <row r="38" spans="1:24" ht="16.5" customHeight="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 x14ac:dyDescent="0.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 x14ac:dyDescent="0.3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 x14ac:dyDescent="0.3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 x14ac:dyDescent="0.3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 x14ac:dyDescent="0.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 x14ac:dyDescent="0.3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 x14ac:dyDescent="0.3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 x14ac:dyDescent="0.3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 x14ac:dyDescent="0.3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 x14ac:dyDescent="0.3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 x14ac:dyDescent="0.3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 x14ac:dyDescent="0.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 x14ac:dyDescent="0.3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 x14ac:dyDescent="0.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 x14ac:dyDescent="0.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 x14ac:dyDescent="0.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 x14ac:dyDescent="0.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 x14ac:dyDescent="0.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 x14ac:dyDescent="0.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 x14ac:dyDescent="0.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 x14ac:dyDescent="0.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 x14ac:dyDescent="0.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 x14ac:dyDescent="0.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 x14ac:dyDescent="0.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 x14ac:dyDescent="0.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 x14ac:dyDescent="0.3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 x14ac:dyDescent="0.3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 x14ac:dyDescent="0.3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 x14ac:dyDescent="0.3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 x14ac:dyDescent="0.3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 x14ac:dyDescent="0.3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 x14ac:dyDescent="0.3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 x14ac:dyDescent="0.3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 x14ac:dyDescent="0.3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 x14ac:dyDescent="0.3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 x14ac:dyDescent="0.3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 x14ac:dyDescent="0.3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 x14ac:dyDescent="0.3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 x14ac:dyDescent="0.3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 x14ac:dyDescent="0.3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 x14ac:dyDescent="0.3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 x14ac:dyDescent="0.3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 x14ac:dyDescent="0.3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 x14ac:dyDescent="0.3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 x14ac:dyDescent="0.3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 x14ac:dyDescent="0.3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 x14ac:dyDescent="0.3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 x14ac:dyDescent="0.3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 x14ac:dyDescent="0.3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 x14ac:dyDescent="0.3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 x14ac:dyDescent="0.3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 x14ac:dyDescent="0.3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 x14ac:dyDescent="0.3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 x14ac:dyDescent="0.3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 x14ac:dyDescent="0.3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 x14ac:dyDescent="0.3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 x14ac:dyDescent="0.3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 x14ac:dyDescent="0.3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 x14ac:dyDescent="0.3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 x14ac:dyDescent="0.3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 x14ac:dyDescent="0.3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 x14ac:dyDescent="0.3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 x14ac:dyDescent="0.3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 x14ac:dyDescent="0.3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 x14ac:dyDescent="0.3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 x14ac:dyDescent="0.3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 x14ac:dyDescent="0.3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 x14ac:dyDescent="0.3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 x14ac:dyDescent="0.3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 x14ac:dyDescent="0.3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 x14ac:dyDescent="0.3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 x14ac:dyDescent="0.3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 x14ac:dyDescent="0.3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 x14ac:dyDescent="0.3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 x14ac:dyDescent="0.3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 x14ac:dyDescent="0.3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 x14ac:dyDescent="0.3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 x14ac:dyDescent="0.3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 x14ac:dyDescent="0.3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 x14ac:dyDescent="0.3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 x14ac:dyDescent="0.3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 x14ac:dyDescent="0.3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 x14ac:dyDescent="0.3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 x14ac:dyDescent="0.3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 x14ac:dyDescent="0.3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 x14ac:dyDescent="0.3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 x14ac:dyDescent="0.3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 x14ac:dyDescent="0.3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 x14ac:dyDescent="0.3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 x14ac:dyDescent="0.3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 x14ac:dyDescent="0.3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 x14ac:dyDescent="0.3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 x14ac:dyDescent="0.3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 x14ac:dyDescent="0.3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 x14ac:dyDescent="0.3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 x14ac:dyDescent="0.3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 x14ac:dyDescent="0.3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 x14ac:dyDescent="0.3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 x14ac:dyDescent="0.3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 x14ac:dyDescent="0.3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 x14ac:dyDescent="0.3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 x14ac:dyDescent="0.3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 x14ac:dyDescent="0.3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 x14ac:dyDescent="0.3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 x14ac:dyDescent="0.3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 x14ac:dyDescent="0.3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 x14ac:dyDescent="0.3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 x14ac:dyDescent="0.3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 x14ac:dyDescent="0.3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 x14ac:dyDescent="0.3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 x14ac:dyDescent="0.3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 x14ac:dyDescent="0.3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 x14ac:dyDescent="0.3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 x14ac:dyDescent="0.3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 x14ac:dyDescent="0.3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 x14ac:dyDescent="0.3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 x14ac:dyDescent="0.3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 x14ac:dyDescent="0.3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 x14ac:dyDescent="0.3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 x14ac:dyDescent="0.3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 x14ac:dyDescent="0.3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 x14ac:dyDescent="0.3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 x14ac:dyDescent="0.3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 x14ac:dyDescent="0.3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 x14ac:dyDescent="0.3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 x14ac:dyDescent="0.3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 x14ac:dyDescent="0.3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 x14ac:dyDescent="0.3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 x14ac:dyDescent="0.3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 x14ac:dyDescent="0.3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 x14ac:dyDescent="0.3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 x14ac:dyDescent="0.3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 x14ac:dyDescent="0.3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 x14ac:dyDescent="0.3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 x14ac:dyDescent="0.3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 x14ac:dyDescent="0.3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 x14ac:dyDescent="0.3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 x14ac:dyDescent="0.3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 x14ac:dyDescent="0.3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 x14ac:dyDescent="0.3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 x14ac:dyDescent="0.3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 x14ac:dyDescent="0.3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 x14ac:dyDescent="0.3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 x14ac:dyDescent="0.3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 x14ac:dyDescent="0.3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 x14ac:dyDescent="0.3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 x14ac:dyDescent="0.3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 x14ac:dyDescent="0.3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 x14ac:dyDescent="0.3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 x14ac:dyDescent="0.3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 x14ac:dyDescent="0.3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 x14ac:dyDescent="0.3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 x14ac:dyDescent="0.3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 x14ac:dyDescent="0.3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 x14ac:dyDescent="0.3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 x14ac:dyDescent="0.3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 x14ac:dyDescent="0.3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 x14ac:dyDescent="0.3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 x14ac:dyDescent="0.3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 x14ac:dyDescent="0.3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 x14ac:dyDescent="0.3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 x14ac:dyDescent="0.3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 x14ac:dyDescent="0.3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 x14ac:dyDescent="0.3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 x14ac:dyDescent="0.3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 x14ac:dyDescent="0.3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 x14ac:dyDescent="0.3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 x14ac:dyDescent="0.3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 x14ac:dyDescent="0.3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 x14ac:dyDescent="0.3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 x14ac:dyDescent="0.3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 x14ac:dyDescent="0.3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 x14ac:dyDescent="0.3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 x14ac:dyDescent="0.3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 x14ac:dyDescent="0.3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 x14ac:dyDescent="0.3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 x14ac:dyDescent="0.3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 x14ac:dyDescent="0.3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 x14ac:dyDescent="0.3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 x14ac:dyDescent="0.3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 x14ac:dyDescent="0.3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 x14ac:dyDescent="0.3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 x14ac:dyDescent="0.3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 x14ac:dyDescent="0.3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 x14ac:dyDescent="0.3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 x14ac:dyDescent="0.3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 x14ac:dyDescent="0.3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 x14ac:dyDescent="0.3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 x14ac:dyDescent="0.3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 x14ac:dyDescent="0.3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 x14ac:dyDescent="0.3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 x14ac:dyDescent="0.3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 x14ac:dyDescent="0.3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 x14ac:dyDescent="0.3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 x14ac:dyDescent="0.3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 x14ac:dyDescent="0.3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 x14ac:dyDescent="0.3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 x14ac:dyDescent="0.3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 x14ac:dyDescent="0.3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 x14ac:dyDescent="0.3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 x14ac:dyDescent="0.3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 x14ac:dyDescent="0.3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 x14ac:dyDescent="0.3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 x14ac:dyDescent="0.3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 x14ac:dyDescent="0.3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 x14ac:dyDescent="0.3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 x14ac:dyDescent="0.3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 x14ac:dyDescent="0.3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 x14ac:dyDescent="0.3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 x14ac:dyDescent="0.3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 x14ac:dyDescent="0.3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 x14ac:dyDescent="0.3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 x14ac:dyDescent="0.3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 x14ac:dyDescent="0.3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 x14ac:dyDescent="0.3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 x14ac:dyDescent="0.3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 x14ac:dyDescent="0.3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 x14ac:dyDescent="0.3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 x14ac:dyDescent="0.3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 x14ac:dyDescent="0.3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 x14ac:dyDescent="0.3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 x14ac:dyDescent="0.3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 x14ac:dyDescent="0.3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 x14ac:dyDescent="0.3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 x14ac:dyDescent="0.3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 x14ac:dyDescent="0.3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 x14ac:dyDescent="0.3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 x14ac:dyDescent="0.3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 x14ac:dyDescent="0.3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 x14ac:dyDescent="0.3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 x14ac:dyDescent="0.3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 x14ac:dyDescent="0.3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 x14ac:dyDescent="0.3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 x14ac:dyDescent="0.3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 x14ac:dyDescent="0.3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 x14ac:dyDescent="0.3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 x14ac:dyDescent="0.3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 x14ac:dyDescent="0.3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 x14ac:dyDescent="0.3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 x14ac:dyDescent="0.3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 x14ac:dyDescent="0.3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 x14ac:dyDescent="0.3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 x14ac:dyDescent="0.3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 x14ac:dyDescent="0.3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 x14ac:dyDescent="0.3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 x14ac:dyDescent="0.3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 x14ac:dyDescent="0.3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 x14ac:dyDescent="0.3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 x14ac:dyDescent="0.3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 x14ac:dyDescent="0.3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 x14ac:dyDescent="0.3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 x14ac:dyDescent="0.3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 x14ac:dyDescent="0.3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 x14ac:dyDescent="0.3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 x14ac:dyDescent="0.3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 x14ac:dyDescent="0.3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 x14ac:dyDescent="0.3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 x14ac:dyDescent="0.3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 x14ac:dyDescent="0.3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 x14ac:dyDescent="0.3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 x14ac:dyDescent="0.3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 x14ac:dyDescent="0.3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 x14ac:dyDescent="0.3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 x14ac:dyDescent="0.3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 x14ac:dyDescent="0.3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 x14ac:dyDescent="0.3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 x14ac:dyDescent="0.3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 x14ac:dyDescent="0.3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 x14ac:dyDescent="0.3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 x14ac:dyDescent="0.3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 x14ac:dyDescent="0.3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 x14ac:dyDescent="0.3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 x14ac:dyDescent="0.3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 x14ac:dyDescent="0.3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 x14ac:dyDescent="0.3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 x14ac:dyDescent="0.3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 x14ac:dyDescent="0.3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 x14ac:dyDescent="0.3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 x14ac:dyDescent="0.3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 x14ac:dyDescent="0.3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 x14ac:dyDescent="0.3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 x14ac:dyDescent="0.3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 x14ac:dyDescent="0.3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 x14ac:dyDescent="0.3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 x14ac:dyDescent="0.3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 x14ac:dyDescent="0.3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 x14ac:dyDescent="0.3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 x14ac:dyDescent="0.3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 x14ac:dyDescent="0.3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 x14ac:dyDescent="0.3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 x14ac:dyDescent="0.3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 x14ac:dyDescent="0.3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 x14ac:dyDescent="0.3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 x14ac:dyDescent="0.3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 x14ac:dyDescent="0.3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 x14ac:dyDescent="0.3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 x14ac:dyDescent="0.3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 x14ac:dyDescent="0.3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 x14ac:dyDescent="0.3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 x14ac:dyDescent="0.3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 x14ac:dyDescent="0.3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 x14ac:dyDescent="0.3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 x14ac:dyDescent="0.3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 x14ac:dyDescent="0.3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 x14ac:dyDescent="0.3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 x14ac:dyDescent="0.3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 x14ac:dyDescent="0.3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 x14ac:dyDescent="0.3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 x14ac:dyDescent="0.3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 x14ac:dyDescent="0.3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 x14ac:dyDescent="0.3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 x14ac:dyDescent="0.3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 x14ac:dyDescent="0.3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 x14ac:dyDescent="0.3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 x14ac:dyDescent="0.3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 x14ac:dyDescent="0.3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 x14ac:dyDescent="0.3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 x14ac:dyDescent="0.3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 x14ac:dyDescent="0.3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 x14ac:dyDescent="0.3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 x14ac:dyDescent="0.3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 x14ac:dyDescent="0.3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 x14ac:dyDescent="0.3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 x14ac:dyDescent="0.3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 x14ac:dyDescent="0.3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 x14ac:dyDescent="0.3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 x14ac:dyDescent="0.3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 x14ac:dyDescent="0.3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 x14ac:dyDescent="0.3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 x14ac:dyDescent="0.3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 x14ac:dyDescent="0.3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 x14ac:dyDescent="0.3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 x14ac:dyDescent="0.3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 x14ac:dyDescent="0.3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 x14ac:dyDescent="0.3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 x14ac:dyDescent="0.3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 x14ac:dyDescent="0.3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 x14ac:dyDescent="0.3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 x14ac:dyDescent="0.3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 x14ac:dyDescent="0.3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 x14ac:dyDescent="0.3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 x14ac:dyDescent="0.3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 x14ac:dyDescent="0.3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 x14ac:dyDescent="0.3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 x14ac:dyDescent="0.3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 x14ac:dyDescent="0.3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 x14ac:dyDescent="0.3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 x14ac:dyDescent="0.3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 x14ac:dyDescent="0.3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 x14ac:dyDescent="0.3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 x14ac:dyDescent="0.3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 x14ac:dyDescent="0.3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 x14ac:dyDescent="0.3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 x14ac:dyDescent="0.3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 x14ac:dyDescent="0.3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 x14ac:dyDescent="0.3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 x14ac:dyDescent="0.3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 x14ac:dyDescent="0.3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 x14ac:dyDescent="0.3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 x14ac:dyDescent="0.3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 x14ac:dyDescent="0.3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 x14ac:dyDescent="0.3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 x14ac:dyDescent="0.3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 x14ac:dyDescent="0.3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 x14ac:dyDescent="0.3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 x14ac:dyDescent="0.3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 x14ac:dyDescent="0.3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 x14ac:dyDescent="0.3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 x14ac:dyDescent="0.3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 x14ac:dyDescent="0.3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 x14ac:dyDescent="0.3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 x14ac:dyDescent="0.3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 x14ac:dyDescent="0.3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 x14ac:dyDescent="0.3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 x14ac:dyDescent="0.3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 x14ac:dyDescent="0.3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 x14ac:dyDescent="0.3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 x14ac:dyDescent="0.3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 x14ac:dyDescent="0.3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 x14ac:dyDescent="0.3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 x14ac:dyDescent="0.3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 x14ac:dyDescent="0.3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 x14ac:dyDescent="0.3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 x14ac:dyDescent="0.3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 x14ac:dyDescent="0.3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 x14ac:dyDescent="0.3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 x14ac:dyDescent="0.3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 x14ac:dyDescent="0.3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 x14ac:dyDescent="0.3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 x14ac:dyDescent="0.3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 x14ac:dyDescent="0.3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 x14ac:dyDescent="0.3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 x14ac:dyDescent="0.3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 x14ac:dyDescent="0.3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 x14ac:dyDescent="0.3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 x14ac:dyDescent="0.3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 x14ac:dyDescent="0.3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 x14ac:dyDescent="0.3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 x14ac:dyDescent="0.3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 x14ac:dyDescent="0.3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 x14ac:dyDescent="0.3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 x14ac:dyDescent="0.3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 x14ac:dyDescent="0.3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 x14ac:dyDescent="0.3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 x14ac:dyDescent="0.3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 x14ac:dyDescent="0.3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 x14ac:dyDescent="0.3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 x14ac:dyDescent="0.3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 x14ac:dyDescent="0.3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 x14ac:dyDescent="0.3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 x14ac:dyDescent="0.3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 x14ac:dyDescent="0.3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 x14ac:dyDescent="0.3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 x14ac:dyDescent="0.3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 x14ac:dyDescent="0.3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 x14ac:dyDescent="0.3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 x14ac:dyDescent="0.3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 x14ac:dyDescent="0.3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 x14ac:dyDescent="0.3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 x14ac:dyDescent="0.3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 x14ac:dyDescent="0.3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 x14ac:dyDescent="0.3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 x14ac:dyDescent="0.3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 x14ac:dyDescent="0.3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 x14ac:dyDescent="0.3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 x14ac:dyDescent="0.3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 x14ac:dyDescent="0.3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 x14ac:dyDescent="0.3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 x14ac:dyDescent="0.3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 x14ac:dyDescent="0.3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 x14ac:dyDescent="0.3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 x14ac:dyDescent="0.3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 x14ac:dyDescent="0.3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 x14ac:dyDescent="0.3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 x14ac:dyDescent="0.3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 x14ac:dyDescent="0.3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 x14ac:dyDescent="0.3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 x14ac:dyDescent="0.3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 x14ac:dyDescent="0.3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 x14ac:dyDescent="0.3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 x14ac:dyDescent="0.3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 x14ac:dyDescent="0.3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 x14ac:dyDescent="0.3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 x14ac:dyDescent="0.3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 x14ac:dyDescent="0.3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 x14ac:dyDescent="0.3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 x14ac:dyDescent="0.3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 x14ac:dyDescent="0.3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 x14ac:dyDescent="0.3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 x14ac:dyDescent="0.3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 x14ac:dyDescent="0.3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 x14ac:dyDescent="0.3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 x14ac:dyDescent="0.3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 x14ac:dyDescent="0.3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 x14ac:dyDescent="0.3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 x14ac:dyDescent="0.3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 x14ac:dyDescent="0.3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 x14ac:dyDescent="0.3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 x14ac:dyDescent="0.3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 x14ac:dyDescent="0.3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 x14ac:dyDescent="0.3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 x14ac:dyDescent="0.3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 x14ac:dyDescent="0.3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 x14ac:dyDescent="0.3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 x14ac:dyDescent="0.3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 x14ac:dyDescent="0.3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 x14ac:dyDescent="0.3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 x14ac:dyDescent="0.3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 x14ac:dyDescent="0.3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 x14ac:dyDescent="0.3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 x14ac:dyDescent="0.3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 x14ac:dyDescent="0.3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 x14ac:dyDescent="0.3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 x14ac:dyDescent="0.3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 x14ac:dyDescent="0.3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 x14ac:dyDescent="0.3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 x14ac:dyDescent="0.3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 x14ac:dyDescent="0.3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 x14ac:dyDescent="0.3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 x14ac:dyDescent="0.3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 x14ac:dyDescent="0.3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 x14ac:dyDescent="0.3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 x14ac:dyDescent="0.3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 x14ac:dyDescent="0.3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 x14ac:dyDescent="0.3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 x14ac:dyDescent="0.3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 x14ac:dyDescent="0.3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 x14ac:dyDescent="0.3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 x14ac:dyDescent="0.3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 x14ac:dyDescent="0.3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 x14ac:dyDescent="0.3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 x14ac:dyDescent="0.3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 x14ac:dyDescent="0.3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 x14ac:dyDescent="0.3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 x14ac:dyDescent="0.3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 x14ac:dyDescent="0.3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 x14ac:dyDescent="0.3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 x14ac:dyDescent="0.3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 x14ac:dyDescent="0.3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 x14ac:dyDescent="0.3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 x14ac:dyDescent="0.3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 x14ac:dyDescent="0.3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 x14ac:dyDescent="0.3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 x14ac:dyDescent="0.3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 x14ac:dyDescent="0.3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 x14ac:dyDescent="0.3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 x14ac:dyDescent="0.3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 x14ac:dyDescent="0.3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 x14ac:dyDescent="0.3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 x14ac:dyDescent="0.3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 x14ac:dyDescent="0.3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 x14ac:dyDescent="0.3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 x14ac:dyDescent="0.3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 x14ac:dyDescent="0.3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 x14ac:dyDescent="0.3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 x14ac:dyDescent="0.3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 x14ac:dyDescent="0.3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 x14ac:dyDescent="0.3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 x14ac:dyDescent="0.3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 x14ac:dyDescent="0.3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 x14ac:dyDescent="0.3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 x14ac:dyDescent="0.3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 x14ac:dyDescent="0.3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 x14ac:dyDescent="0.3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 x14ac:dyDescent="0.3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 x14ac:dyDescent="0.3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 x14ac:dyDescent="0.3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 x14ac:dyDescent="0.3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 x14ac:dyDescent="0.3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 x14ac:dyDescent="0.3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 x14ac:dyDescent="0.3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 x14ac:dyDescent="0.3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 x14ac:dyDescent="0.3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 x14ac:dyDescent="0.3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 x14ac:dyDescent="0.3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 x14ac:dyDescent="0.3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 x14ac:dyDescent="0.3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 x14ac:dyDescent="0.3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 x14ac:dyDescent="0.3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 x14ac:dyDescent="0.3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 x14ac:dyDescent="0.3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 x14ac:dyDescent="0.3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 x14ac:dyDescent="0.3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 x14ac:dyDescent="0.3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 x14ac:dyDescent="0.3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 x14ac:dyDescent="0.3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 x14ac:dyDescent="0.3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 x14ac:dyDescent="0.3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 x14ac:dyDescent="0.3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 x14ac:dyDescent="0.3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 x14ac:dyDescent="0.3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 x14ac:dyDescent="0.3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 x14ac:dyDescent="0.3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 x14ac:dyDescent="0.3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 x14ac:dyDescent="0.3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 x14ac:dyDescent="0.3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 x14ac:dyDescent="0.3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 x14ac:dyDescent="0.3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 x14ac:dyDescent="0.3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 x14ac:dyDescent="0.3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 x14ac:dyDescent="0.3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 x14ac:dyDescent="0.3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 x14ac:dyDescent="0.3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 x14ac:dyDescent="0.3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 x14ac:dyDescent="0.3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 x14ac:dyDescent="0.3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 x14ac:dyDescent="0.3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 x14ac:dyDescent="0.3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 x14ac:dyDescent="0.3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 x14ac:dyDescent="0.3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 x14ac:dyDescent="0.3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 x14ac:dyDescent="0.3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 x14ac:dyDescent="0.3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 x14ac:dyDescent="0.3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 x14ac:dyDescent="0.3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 x14ac:dyDescent="0.3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 x14ac:dyDescent="0.3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 x14ac:dyDescent="0.3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 x14ac:dyDescent="0.3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 x14ac:dyDescent="0.3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 x14ac:dyDescent="0.3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 x14ac:dyDescent="0.3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 x14ac:dyDescent="0.3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 x14ac:dyDescent="0.3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 x14ac:dyDescent="0.3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 x14ac:dyDescent="0.3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 x14ac:dyDescent="0.3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 x14ac:dyDescent="0.3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 x14ac:dyDescent="0.3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 x14ac:dyDescent="0.3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 x14ac:dyDescent="0.3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 x14ac:dyDescent="0.3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 x14ac:dyDescent="0.3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 x14ac:dyDescent="0.3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 x14ac:dyDescent="0.3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 x14ac:dyDescent="0.3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 x14ac:dyDescent="0.3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 x14ac:dyDescent="0.3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 x14ac:dyDescent="0.3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 x14ac:dyDescent="0.3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 x14ac:dyDescent="0.3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 x14ac:dyDescent="0.3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 x14ac:dyDescent="0.3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 x14ac:dyDescent="0.3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 x14ac:dyDescent="0.3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 x14ac:dyDescent="0.3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 x14ac:dyDescent="0.3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 x14ac:dyDescent="0.3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 x14ac:dyDescent="0.3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 x14ac:dyDescent="0.3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 x14ac:dyDescent="0.3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 x14ac:dyDescent="0.3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 x14ac:dyDescent="0.3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 x14ac:dyDescent="0.3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 x14ac:dyDescent="0.3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 x14ac:dyDescent="0.3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 x14ac:dyDescent="0.3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 x14ac:dyDescent="0.3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 x14ac:dyDescent="0.3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 x14ac:dyDescent="0.3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 x14ac:dyDescent="0.3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 x14ac:dyDescent="0.3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 x14ac:dyDescent="0.3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 x14ac:dyDescent="0.3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 x14ac:dyDescent="0.3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 x14ac:dyDescent="0.3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 x14ac:dyDescent="0.3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 x14ac:dyDescent="0.3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 x14ac:dyDescent="0.3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 x14ac:dyDescent="0.3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 x14ac:dyDescent="0.3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 x14ac:dyDescent="0.3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 x14ac:dyDescent="0.3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 x14ac:dyDescent="0.3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 x14ac:dyDescent="0.3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 x14ac:dyDescent="0.3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 x14ac:dyDescent="0.3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 x14ac:dyDescent="0.3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 x14ac:dyDescent="0.3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 x14ac:dyDescent="0.3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 x14ac:dyDescent="0.3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 x14ac:dyDescent="0.3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 x14ac:dyDescent="0.3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 x14ac:dyDescent="0.3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 x14ac:dyDescent="0.3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 x14ac:dyDescent="0.3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 x14ac:dyDescent="0.3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 x14ac:dyDescent="0.3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 x14ac:dyDescent="0.3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 x14ac:dyDescent="0.3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 x14ac:dyDescent="0.3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 x14ac:dyDescent="0.3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 x14ac:dyDescent="0.3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 x14ac:dyDescent="0.3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 x14ac:dyDescent="0.3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 x14ac:dyDescent="0.3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 x14ac:dyDescent="0.3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 x14ac:dyDescent="0.3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 x14ac:dyDescent="0.3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 x14ac:dyDescent="0.3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 x14ac:dyDescent="0.3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 x14ac:dyDescent="0.3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 x14ac:dyDescent="0.3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 x14ac:dyDescent="0.3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 x14ac:dyDescent="0.3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 x14ac:dyDescent="0.3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 x14ac:dyDescent="0.3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 x14ac:dyDescent="0.3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 x14ac:dyDescent="0.3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 x14ac:dyDescent="0.3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 x14ac:dyDescent="0.3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 x14ac:dyDescent="0.3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 x14ac:dyDescent="0.3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 x14ac:dyDescent="0.3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 x14ac:dyDescent="0.3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 x14ac:dyDescent="0.3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 x14ac:dyDescent="0.3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 x14ac:dyDescent="0.3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 x14ac:dyDescent="0.3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 x14ac:dyDescent="0.3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 x14ac:dyDescent="0.3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 x14ac:dyDescent="0.3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 x14ac:dyDescent="0.3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 x14ac:dyDescent="0.3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 x14ac:dyDescent="0.3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 x14ac:dyDescent="0.3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 x14ac:dyDescent="0.3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 x14ac:dyDescent="0.3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 x14ac:dyDescent="0.3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 x14ac:dyDescent="0.3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 x14ac:dyDescent="0.3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 x14ac:dyDescent="0.3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 x14ac:dyDescent="0.3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 x14ac:dyDescent="0.3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 x14ac:dyDescent="0.3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 x14ac:dyDescent="0.3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 x14ac:dyDescent="0.3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 x14ac:dyDescent="0.3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 x14ac:dyDescent="0.3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 x14ac:dyDescent="0.3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 x14ac:dyDescent="0.3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 x14ac:dyDescent="0.3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 x14ac:dyDescent="0.3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 x14ac:dyDescent="0.3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 x14ac:dyDescent="0.3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 x14ac:dyDescent="0.3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 x14ac:dyDescent="0.3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 x14ac:dyDescent="0.3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 x14ac:dyDescent="0.3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 x14ac:dyDescent="0.3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 x14ac:dyDescent="0.3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 x14ac:dyDescent="0.3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 x14ac:dyDescent="0.3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 x14ac:dyDescent="0.3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 x14ac:dyDescent="0.3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 x14ac:dyDescent="0.3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 x14ac:dyDescent="0.3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 x14ac:dyDescent="0.3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 x14ac:dyDescent="0.3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 x14ac:dyDescent="0.3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 x14ac:dyDescent="0.3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 x14ac:dyDescent="0.3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 x14ac:dyDescent="0.3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 x14ac:dyDescent="0.3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 x14ac:dyDescent="0.3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 x14ac:dyDescent="0.3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 x14ac:dyDescent="0.3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 x14ac:dyDescent="0.3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 x14ac:dyDescent="0.3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 x14ac:dyDescent="0.3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 x14ac:dyDescent="0.3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 x14ac:dyDescent="0.3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 x14ac:dyDescent="0.3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 x14ac:dyDescent="0.3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 x14ac:dyDescent="0.3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 x14ac:dyDescent="0.3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 x14ac:dyDescent="0.3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 x14ac:dyDescent="0.3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 x14ac:dyDescent="0.3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 x14ac:dyDescent="0.3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 x14ac:dyDescent="0.3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 x14ac:dyDescent="0.3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 x14ac:dyDescent="0.3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 x14ac:dyDescent="0.3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 x14ac:dyDescent="0.3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 x14ac:dyDescent="0.3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 x14ac:dyDescent="0.3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 x14ac:dyDescent="0.3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 x14ac:dyDescent="0.3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 x14ac:dyDescent="0.3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 x14ac:dyDescent="0.3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 x14ac:dyDescent="0.3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 x14ac:dyDescent="0.3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 x14ac:dyDescent="0.3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 x14ac:dyDescent="0.3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 x14ac:dyDescent="0.3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 x14ac:dyDescent="0.3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 x14ac:dyDescent="0.3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 x14ac:dyDescent="0.3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 x14ac:dyDescent="0.3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 x14ac:dyDescent="0.3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 x14ac:dyDescent="0.3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 x14ac:dyDescent="0.3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 x14ac:dyDescent="0.3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 x14ac:dyDescent="0.3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 x14ac:dyDescent="0.3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 x14ac:dyDescent="0.3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 x14ac:dyDescent="0.3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 x14ac:dyDescent="0.3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 x14ac:dyDescent="0.3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 x14ac:dyDescent="0.3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 x14ac:dyDescent="0.3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 x14ac:dyDescent="0.3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 x14ac:dyDescent="0.3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 x14ac:dyDescent="0.3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 x14ac:dyDescent="0.3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 x14ac:dyDescent="0.3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 x14ac:dyDescent="0.3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 x14ac:dyDescent="0.3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 x14ac:dyDescent="0.3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 x14ac:dyDescent="0.3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 x14ac:dyDescent="0.3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 x14ac:dyDescent="0.3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 x14ac:dyDescent="0.3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 x14ac:dyDescent="0.3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 x14ac:dyDescent="0.3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 x14ac:dyDescent="0.3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 x14ac:dyDescent="0.3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 x14ac:dyDescent="0.3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 x14ac:dyDescent="0.3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 x14ac:dyDescent="0.3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 x14ac:dyDescent="0.3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 x14ac:dyDescent="0.3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 x14ac:dyDescent="0.3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 x14ac:dyDescent="0.3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 x14ac:dyDescent="0.3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 x14ac:dyDescent="0.3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59" t="s">
        <v>178</v>
      </c>
      <c r="B1" s="259"/>
      <c r="C1" s="259"/>
      <c r="D1" s="259"/>
      <c r="E1" s="259"/>
      <c r="F1" s="25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 x14ac:dyDescent="0.3">
      <c r="A2" s="165"/>
      <c r="B2" s="166"/>
      <c r="C2" s="166"/>
      <c r="D2" s="166"/>
      <c r="E2" s="166"/>
      <c r="F2" s="16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46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42">
        <v>1</v>
      </c>
      <c r="B5" s="143">
        <v>2</v>
      </c>
      <c r="C5" s="144">
        <v>3</v>
      </c>
      <c r="D5" s="144">
        <v>4</v>
      </c>
      <c r="E5" s="144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67" t="s">
        <v>13</v>
      </c>
      <c r="B8" s="141"/>
      <c r="C8" s="169" t="s">
        <v>91</v>
      </c>
      <c r="D8" s="221">
        <f>SUM(D6:D7)</f>
        <v>0</v>
      </c>
      <c r="E8" s="169" t="s">
        <v>91</v>
      </c>
      <c r="F8" s="16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46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42">
        <v>1</v>
      </c>
      <c r="B12" s="143">
        <v>2</v>
      </c>
      <c r="C12" s="144">
        <v>3</v>
      </c>
      <c r="D12" s="144">
        <v>4</v>
      </c>
      <c r="E12" s="144">
        <v>5</v>
      </c>
      <c r="F12" s="145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9"/>
      <c r="B13" s="137"/>
      <c r="C13" s="137"/>
      <c r="D13" s="137"/>
      <c r="E13" s="137"/>
      <c r="F13" s="140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9"/>
      <c r="B14" s="137"/>
      <c r="C14" s="137"/>
      <c r="D14" s="137"/>
      <c r="E14" s="137"/>
      <c r="F14" s="1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 x14ac:dyDescent="0.35">
      <c r="A15" s="167" t="s">
        <v>13</v>
      </c>
      <c r="B15" s="141"/>
      <c r="C15" s="169" t="s">
        <v>91</v>
      </c>
      <c r="D15" s="141"/>
      <c r="E15" s="169" t="s">
        <v>91</v>
      </c>
      <c r="F15" s="16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60" t="s">
        <v>179</v>
      </c>
      <c r="B1" s="261"/>
      <c r="C1" s="261"/>
      <c r="D1" s="261"/>
      <c r="E1" s="261"/>
      <c r="F1" s="261"/>
      <c r="G1" s="2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85" t="s">
        <v>8</v>
      </c>
      <c r="B4" s="186" t="s">
        <v>151</v>
      </c>
      <c r="C4" s="133" t="s">
        <v>152</v>
      </c>
      <c r="D4" s="133" t="s">
        <v>53</v>
      </c>
      <c r="E4" s="187" t="s">
        <v>57</v>
      </c>
      <c r="F4" s="133" t="s">
        <v>114</v>
      </c>
      <c r="G4" s="18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42">
        <v>1</v>
      </c>
      <c r="B5" s="143">
        <v>2</v>
      </c>
      <c r="C5" s="143">
        <v>3</v>
      </c>
      <c r="D5" s="144">
        <v>4</v>
      </c>
      <c r="E5" s="144">
        <v>5</v>
      </c>
      <c r="F5" s="144">
        <v>6</v>
      </c>
      <c r="G5" s="145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9"/>
      <c r="B6" s="137"/>
      <c r="C6" s="137"/>
      <c r="D6" s="137"/>
      <c r="E6" s="137"/>
      <c r="F6" s="137"/>
      <c r="G6" s="14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9"/>
      <c r="B7" s="137"/>
      <c r="C7" s="137"/>
      <c r="D7" s="137"/>
      <c r="E7" s="137"/>
      <c r="F7" s="137"/>
      <c r="G7" s="14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67" t="s">
        <v>13</v>
      </c>
      <c r="B8" s="141"/>
      <c r="C8" s="169" t="s">
        <v>91</v>
      </c>
      <c r="D8" s="169" t="s">
        <v>91</v>
      </c>
      <c r="E8" s="169" t="s">
        <v>91</v>
      </c>
      <c r="F8" s="221">
        <f>SUM(F6:F7)</f>
        <v>0</v>
      </c>
      <c r="G8" s="17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 x14ac:dyDescent="0.35">
      <c r="A11" s="185" t="s">
        <v>8</v>
      </c>
      <c r="B11" s="186" t="s">
        <v>151</v>
      </c>
      <c r="C11" s="133" t="s">
        <v>152</v>
      </c>
      <c r="D11" s="133" t="s">
        <v>53</v>
      </c>
      <c r="E11" s="187" t="s">
        <v>57</v>
      </c>
      <c r="F11" s="133" t="s">
        <v>134</v>
      </c>
      <c r="G11" s="18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42">
        <v>1</v>
      </c>
      <c r="B12" s="143">
        <v>2</v>
      </c>
      <c r="C12" s="143">
        <v>3</v>
      </c>
      <c r="D12" s="144">
        <v>4</v>
      </c>
      <c r="E12" s="144">
        <v>5</v>
      </c>
      <c r="F12" s="144">
        <v>6</v>
      </c>
      <c r="G12" s="145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9"/>
      <c r="B13" s="137"/>
      <c r="C13" s="137"/>
      <c r="D13" s="137"/>
      <c r="E13" s="137"/>
      <c r="F13" s="137"/>
      <c r="G13" s="14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9"/>
      <c r="B14" s="137"/>
      <c r="C14" s="137"/>
      <c r="D14" s="137"/>
      <c r="E14" s="137"/>
      <c r="F14" s="137"/>
      <c r="G14" s="14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67" t="s">
        <v>13</v>
      </c>
      <c r="B15" s="141"/>
      <c r="C15" s="169" t="s">
        <v>91</v>
      </c>
      <c r="D15" s="169" t="s">
        <v>91</v>
      </c>
      <c r="E15" s="169" t="s">
        <v>91</v>
      </c>
      <c r="F15" s="221">
        <f>SUM(F13:F14)</f>
        <v>0</v>
      </c>
      <c r="G15" s="17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60" t="s">
        <v>180</v>
      </c>
      <c r="B1" s="261"/>
      <c r="C1" s="261"/>
      <c r="D1" s="261"/>
      <c r="E1" s="261"/>
      <c r="F1" s="261"/>
      <c r="G1" s="189"/>
      <c r="H1" s="189"/>
      <c r="I1" s="19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66" t="s">
        <v>138</v>
      </c>
      <c r="B3" s="266"/>
      <c r="C3" s="266"/>
      <c r="D3" s="266"/>
      <c r="E3" s="266"/>
      <c r="F3" s="26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42">
        <v>1</v>
      </c>
      <c r="B5" s="143">
        <v>2</v>
      </c>
      <c r="C5" s="143">
        <v>3</v>
      </c>
      <c r="D5" s="143">
        <v>4</v>
      </c>
      <c r="E5" s="143">
        <v>5</v>
      </c>
      <c r="F5" s="145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9"/>
      <c r="B6" s="137"/>
      <c r="C6" s="137"/>
      <c r="D6" s="137"/>
      <c r="E6" s="137"/>
      <c r="F6" s="14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9"/>
      <c r="B7" s="137"/>
      <c r="C7" s="137"/>
      <c r="D7" s="137"/>
      <c r="E7" s="137"/>
      <c r="F7" s="14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67" t="s">
        <v>13</v>
      </c>
      <c r="B8" s="141"/>
      <c r="C8" s="169" t="s">
        <v>91</v>
      </c>
      <c r="D8" s="224">
        <f>SUM(D6:D7)</f>
        <v>0</v>
      </c>
      <c r="E8" s="169" t="s">
        <v>91</v>
      </c>
      <c r="F8" s="17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4.'!Область_печати</vt:lpstr>
      <vt:lpstr>'Ծան 5.'!Область_печати</vt:lpstr>
      <vt:lpstr>'Մուտքեր Ելքեր'!Область_печати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sky</cp:lastModifiedBy>
  <cp:lastPrinted>2022-06-24T14:29:57Z</cp:lastPrinted>
  <dcterms:created xsi:type="dcterms:W3CDTF">2022-06-23T16:33:09Z</dcterms:created>
  <dcterms:modified xsi:type="dcterms:W3CDTF">2022-09-15T17:56:48Z</dcterms:modified>
</cp:coreProperties>
</file>