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6" l="1"/>
  <c r="F27" i="6"/>
  <c r="D8" i="9" l="1"/>
  <c r="F15" i="8"/>
  <c r="F8" i="8"/>
  <c r="D8" i="7"/>
  <c r="E37" i="11"/>
  <c r="G29" i="11"/>
  <c r="F21" i="11"/>
  <c r="D13" i="11"/>
  <c r="D35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 s="1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<sst xmlns="http://schemas.openxmlformats.org/spreadsheetml/2006/main" count="445" uniqueCount="210">
  <si>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</si>
  <si>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</si>
  <si>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</si>
  <si>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</si>
  <si>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</si>
  <si>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</si>
  <si>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</si>
  <si>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</si>
  <si>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</si>
  <si>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</si>
  <si>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</si>
  <si>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</si>
  <si>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</si>
  <si>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</si>
  <si>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</si>
  <si>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</si>
  <si>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</si>
  <si>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</si>
  <si>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</si>
  <si>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</si>
  <si>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</si>
  <si>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</si>
  <si>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</si>
  <si>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</si>
  <si>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</si>
  <si>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</si>
  <si>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</si>
  <si>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</si>
  <si>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</si>
  <si>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</si>
  <si>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</si>
  <si>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</si>
  <si>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</si>
  <si>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</si>
  <si>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</si>
  <si>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</si>
  <si>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</si>
  <si>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</si>
  <si>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</si>
  <si>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</si>
  <si>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</si>
  <si>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</si>
  <si>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</si>
  <si>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</si>
  <si>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</si>
  <si>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</si>
  <si>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</si>
  <si>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</si>
  <si>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</si>
  <si>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</si>
  <si>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</si>
  <si>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</si>
  <si>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</si>
  <si>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</si>
  <si>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</si>
  <si>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</si>
  <si>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</si>
  <si>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</si>
  <si>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</si>
  <si>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</si>
  <si>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</si>
  <si>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</si>
  <si>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</si>
  <si>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</si>
  <si>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</si>
  <si>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</si>
  <si>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</si>
  <si>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</si>
  <si>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</si>
  <si>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</si>
  <si>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</si>
  <si>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</si>
  <si>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</si>
  <si>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</si>
  <si>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</si>
  <si>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</si>
  <si>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</si>
  <si>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</si>
  <si>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</si>
  <si>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</si>
  <si>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</si>
  <si>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</si>
  <si>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</si>
  <si>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</si>
  <si>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</si>
  <si>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</si>
  <si>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</si>
  <si>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</si>
  <si>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</si>
  <si>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</si>
  <si>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</si>
  <si>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</si>
  <si>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</si>
  <si>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</si>
  <si>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</si>
  <si>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</si>
  <si>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</si>
  <si>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</si>
  <si>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</si>
  <si>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</si>
  <si>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</si>
  <si>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</si>
  <si>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</si>
  <si>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</si>
  <si>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</si>
  <si>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</si>
  <si>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</si>
  <si>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</si>
  <si>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</si>
  <si>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</si>
  <si>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</si>
  <si>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</si>
  <si>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</si>
  <si>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</si>
  <si>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</si>
  <si>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</si>
  <si>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</si>
  <si>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</si>
  <si>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</si>
  <si>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</si>
  <si>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</si>
  <si>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</si>
  <si>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</si>
  <si>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</si>
  <si>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</si>
  <si>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</si>
  <si>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</si>
  <si>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</si>
  <si>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</si>
  <si>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</si>
  <si>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</si>
  <si>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</si>
  <si>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</si>
  <si>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</si>
  <si>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</si>
  <si>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</si>
  <si>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</si>
  <si>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</si>
  <si>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</si>
  <si>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</si>
  <si>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</si>
  <si>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</si>
  <si>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</si>
  <si>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</si>
  <si>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</si>
  <si>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</si>
  <si>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</si>
  <si>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</si>
  <si>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</si>
  <si>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</si>
  <si>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</si>
  <si>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</si>
  <si>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</si>
  <si>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</si>
  <si>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</si>
  <si>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</si>
  <si>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</si>
  <si>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</si>
  <si>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</si>
  <si>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</si>
  <si>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</si>
  <si>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</si>
  <si>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</si>
  <si>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</si>
  <si>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</si>
  <si>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</si>
  <si>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</si>
  <si>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</si>
  <si>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</si>
  <si>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</si>
  <si>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</si>
  <si>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</si>
  <si>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</si>
  <si>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</si>
  <si>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</si>
  <si>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</si>
  <si>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</si>
  <si>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</si>
  <si>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</si>
  <si>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</si>
  <si>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</si>
  <si>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«Բալասանյան դաշինք» ՍՈՑԻԱԼԱԿԱՆ ԿՈՒՍԱԿՑՈՒԹՅԱՆ  </t>
  </si>
  <si>
    <t>2021 թ. ՏԱՐԵԿԱՆ ՀԱՇՎԵՏՎՈՒԹՅՈՒՆ</t>
  </si>
  <si>
    <t>Ք․ Գյումրի Մուսայելյան 60</t>
  </si>
  <si>
    <t>Հայկ Սուլթանյան</t>
  </si>
  <si>
    <t xml:space="preserve">Լուսինե Սանոյան </t>
  </si>
  <si>
    <t xml:space="preserve">Մխիթար Սահակյան </t>
  </si>
  <si>
    <t xml:space="preserve">Վահան Հունանյան </t>
  </si>
  <si>
    <t xml:space="preserve">Արուսյակ Հովհաննիսյան </t>
  </si>
  <si>
    <t xml:space="preserve"> Տիգրան Հովհաննիսյան</t>
  </si>
  <si>
    <t xml:space="preserve"> Արամ Շաբոյան</t>
  </si>
  <si>
    <t xml:space="preserve"> Արտավազդ Ոսկանյան</t>
  </si>
  <si>
    <t xml:space="preserve"> Հովիկ Հակոբյան</t>
  </si>
  <si>
    <t xml:space="preserve"> Սուրեն Ջանոյան</t>
  </si>
  <si>
    <t xml:space="preserve"> Արթուր Հակոբյան</t>
  </si>
  <si>
    <t xml:space="preserve"> Մկրտիչ Դավթյան</t>
  </si>
  <si>
    <t xml:space="preserve"> Հովհաննես Գևորգյան</t>
  </si>
  <si>
    <t xml:space="preserve"> Կարեն Բադալյան</t>
  </si>
  <si>
    <t xml:space="preserve"> Ռոբերտ Անդրիասյան</t>
  </si>
  <si>
    <t>22.09.2021թ.</t>
  </si>
  <si>
    <t>28.09.2021թ.</t>
  </si>
  <si>
    <t>Սոնա Առաքելյան</t>
  </si>
  <si>
    <t>Խաժակ Վարաժյան</t>
  </si>
  <si>
    <t>Գևորգ Պասկևիչյան</t>
  </si>
  <si>
    <t>Հարություն Թադևոսյան</t>
  </si>
  <si>
    <t>Ռուբեն Մխիթարյան</t>
  </si>
  <si>
    <t>12.10.2021թ.</t>
  </si>
  <si>
    <t>Վարդգես Սամսոնյան</t>
  </si>
  <si>
    <t>16.10.2021թ․</t>
  </si>
  <si>
    <t>AMD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</si>
</sst>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р_.;[Red]#,##0_р_."/>
  </numFmts>
  <fonts count="42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6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6" fontId="27" fillId="0" borderId="17" xfId="0" applyNumberFormat="1" applyFont="1" applyBorder="1" applyAlignment="1" applyProtection="1">
      <alignment horizontal="right" vertical="center" wrapText="1"/>
      <protection locked="0"/>
    </xf>
    <xf numFmtId="0" fontId="1" fillId="0" borderId="31" xfId="0" applyFont="1" applyBorder="1"/>
    <xf numFmtId="0" fontId="1" fillId="0" borderId="35" xfId="0" applyFont="1" applyBorder="1"/>
    <xf numFmtId="0" fontId="1" fillId="0" borderId="33" xfId="0" applyFont="1" applyBorder="1"/>
    <xf numFmtId="166" fontId="27" fillId="0" borderId="33" xfId="0" applyNumberFormat="1" applyFont="1" applyBorder="1" applyAlignment="1" applyProtection="1">
      <alignment horizontal="right" vertical="center" wrapText="1"/>
      <protection locked="0"/>
    </xf>
    <xf numFmtId="0" fontId="1" fillId="0" borderId="36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 vertical="center"/>
    </xf>
    <xf numFmtId="14" fontId="4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40" fillId="0" borderId="29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D6" sqref="D6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48" t="s">
        <v>157</v>
      </c>
      <c r="E1" s="248"/>
    </row>
    <row r="2" spans="1:26" s="192" customFormat="1" ht="33" customHeight="1" x14ac:dyDescent="0.35">
      <c r="A2" s="191"/>
      <c r="B2" s="249" t="s">
        <v>181</v>
      </c>
      <c r="C2" s="249"/>
      <c r="D2" s="249"/>
      <c r="E2" s="24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49" t="s">
        <v>182</v>
      </c>
      <c r="C3" s="249"/>
      <c r="D3" s="249"/>
      <c r="E3" s="249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x14ac:dyDescent="0.25">
      <c r="A7" s="15"/>
      <c r="B7" s="14" t="s">
        <v>1</v>
      </c>
      <c r="C7" s="250" t="s">
        <v>181</v>
      </c>
      <c r="D7" s="250"/>
      <c r="E7" s="25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x14ac:dyDescent="0.3">
      <c r="A8" s="15"/>
      <c r="B8" s="14" t="s">
        <v>2</v>
      </c>
      <c r="C8" s="251">
        <v>42591</v>
      </c>
      <c r="D8" s="251"/>
      <c r="E8" s="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252">
        <v>0</v>
      </c>
      <c r="D10" s="25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x14ac:dyDescent="0.25">
      <c r="A11" s="15"/>
      <c r="B11" s="17" t="s">
        <v>4</v>
      </c>
      <c r="C11" s="251" t="s">
        <v>183</v>
      </c>
      <c r="D11" s="25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6" t="s">
        <v>123</v>
      </c>
      <c r="B15" s="247"/>
      <c r="C15" s="247"/>
      <c r="D15" s="247"/>
      <c r="E15" s="24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/>
      <c r="B20" s="171"/>
      <c r="C20" s="172"/>
      <c r="D20" s="172"/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10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8">
    <mergeCell ref="A15:E15"/>
    <mergeCell ref="D1:E1"/>
    <mergeCell ref="B2:E2"/>
    <mergeCell ref="B3:E3"/>
    <mergeCell ref="C7:E7"/>
    <mergeCell ref="C11:D11"/>
    <mergeCell ref="C10:D10"/>
    <mergeCell ref="C8:D8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25" zoomScaleNormal="100" zoomScaleSheetLayoutView="100" workbookViewId="0">
      <selection activeCell="D45" sqref="D45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53" t="s">
        <v>173</v>
      </c>
      <c r="B1" s="254"/>
      <c r="C1" s="254"/>
      <c r="D1" s="254"/>
      <c r="E1" s="254"/>
      <c r="F1" s="254"/>
      <c r="G1" s="254"/>
      <c r="H1" s="255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4"/>
      <c r="J10" s="104"/>
      <c r="K10" s="104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>
        <v>14380000</v>
      </c>
      <c r="G12" s="59"/>
      <c r="H12" s="60">
        <f>+F12</f>
        <v>14380000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14380000</v>
      </c>
      <c r="G14" s="60"/>
      <c r="H14" s="60">
        <f>+D14+F14</f>
        <v>14380000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14380000</v>
      </c>
      <c r="G30" s="76"/>
      <c r="H30" s="76">
        <f>+H10+H14+H18+H22+H26+H27+H28</f>
        <v>14380000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>
        <v>141500</v>
      </c>
      <c r="G35" s="26"/>
      <c r="H35" s="201">
        <f t="shared" si="0"/>
        <v>141500</v>
      </c>
      <c r="I35" s="23"/>
      <c r="J35" s="23"/>
      <c r="K35" s="23"/>
    </row>
    <row r="36" spans="1:11" x14ac:dyDescent="0.25">
      <c r="A36" s="68">
        <v>2.5</v>
      </c>
      <c r="B36" s="111" t="s">
        <v>135</v>
      </c>
      <c r="C36" s="105"/>
      <c r="D36" s="69"/>
      <c r="E36" s="104"/>
      <c r="F36" s="112"/>
      <c r="G36" s="106"/>
      <c r="H36" s="201">
        <f t="shared" si="0"/>
        <v>0</v>
      </c>
      <c r="I36" s="104"/>
      <c r="J36" s="104"/>
      <c r="K36" s="104"/>
    </row>
    <row r="37" spans="1:11" x14ac:dyDescent="0.25">
      <c r="A37" s="68">
        <v>2.6</v>
      </c>
      <c r="B37" s="111" t="s">
        <v>136</v>
      </c>
      <c r="C37" s="105"/>
      <c r="D37" s="69"/>
      <c r="E37" s="104"/>
      <c r="F37" s="112"/>
      <c r="G37" s="106"/>
      <c r="H37" s="201">
        <f t="shared" si="0"/>
        <v>0</v>
      </c>
      <c r="I37" s="104"/>
      <c r="J37" s="104"/>
      <c r="K37" s="104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3" t="s">
        <v>137</v>
      </c>
      <c r="B41" s="194" t="s">
        <v>49</v>
      </c>
      <c r="C41" s="25"/>
      <c r="D41" s="81"/>
      <c r="E41" s="23"/>
      <c r="F41" s="26">
        <v>13993422</v>
      </c>
      <c r="G41" s="26"/>
      <c r="H41" s="202">
        <f t="shared" si="0"/>
        <v>13993422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14134922</v>
      </c>
      <c r="G42" s="76"/>
      <c r="H42" s="76">
        <f>SUM(H32:H41)</f>
        <v>14134922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245078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topLeftCell="A34" zoomScaleNormal="85" zoomScaleSheetLayoutView="100" workbookViewId="0">
      <selection activeCell="B22" sqref="B22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9" t="s">
        <v>174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6" t="s">
        <v>52</v>
      </c>
      <c r="B3" s="257"/>
      <c r="C3" s="257"/>
      <c r="D3" s="257"/>
      <c r="E3" s="257"/>
      <c r="F3" s="25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8" t="s">
        <v>128</v>
      </c>
      <c r="B26" s="257"/>
      <c r="C26" s="257"/>
      <c r="D26" s="257"/>
      <c r="E26" s="257"/>
      <c r="F26" s="257"/>
      <c r="G26" s="25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9" t="s">
        <v>175</v>
      </c>
      <c r="B1" s="259"/>
      <c r="C1" s="259"/>
      <c r="D1" s="259"/>
      <c r="E1" s="259"/>
      <c r="F1" s="259"/>
      <c r="G1" s="259"/>
      <c r="H1" s="259"/>
      <c r="I1" s="259"/>
      <c r="J1" s="25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4"/>
  <sheetViews>
    <sheetView view="pageBreakPreview" zoomScale="85" zoomScaleNormal="100" zoomScaleSheetLayoutView="85" workbookViewId="0">
      <selection activeCell="E25" sqref="E25"/>
    </sheetView>
  </sheetViews>
  <sheetFormatPr defaultColWidth="14.42578125" defaultRowHeight="15" customHeight="1" x14ac:dyDescent="0.25"/>
  <cols>
    <col min="1" max="1" width="5.5703125" customWidth="1"/>
    <col min="2" max="2" width="53.8554687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60" t="s">
        <v>176</v>
      </c>
      <c r="B1" s="261"/>
      <c r="C1" s="261"/>
      <c r="D1" s="261"/>
      <c r="E1" s="261"/>
      <c r="F1" s="261"/>
      <c r="G1" s="261"/>
      <c r="H1" s="2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>
        <v>1</v>
      </c>
      <c r="B6" s="137" t="s">
        <v>184</v>
      </c>
      <c r="C6" s="137"/>
      <c r="D6" s="138" t="s">
        <v>209</v>
      </c>
      <c r="E6" s="240">
        <v>500000</v>
      </c>
      <c r="F6" s="240">
        <v>500000</v>
      </c>
      <c r="G6" s="140" t="s">
        <v>199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 s="237" customFormat="1" ht="16.5" x14ac:dyDescent="0.3">
      <c r="A7" s="139">
        <v>2</v>
      </c>
      <c r="B7" s="137" t="s">
        <v>185</v>
      </c>
      <c r="C7" s="137"/>
      <c r="D7" s="138" t="s">
        <v>209</v>
      </c>
      <c r="E7" s="240">
        <v>500000</v>
      </c>
      <c r="F7" s="240">
        <v>500000</v>
      </c>
      <c r="G7" s="140" t="s">
        <v>199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s="237" customFormat="1" ht="16.5" x14ac:dyDescent="0.3">
      <c r="A8" s="139">
        <v>3</v>
      </c>
      <c r="B8" s="137" t="s">
        <v>186</v>
      </c>
      <c r="C8" s="137"/>
      <c r="D8" s="138" t="s">
        <v>209</v>
      </c>
      <c r="E8" s="240">
        <v>500000</v>
      </c>
      <c r="F8" s="240">
        <v>500000</v>
      </c>
      <c r="G8" s="140" t="s">
        <v>199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237" customFormat="1" ht="16.5" x14ac:dyDescent="0.3">
      <c r="A9" s="139">
        <v>4</v>
      </c>
      <c r="B9" s="137" t="s">
        <v>187</v>
      </c>
      <c r="C9" s="137"/>
      <c r="D9" s="138" t="s">
        <v>209</v>
      </c>
      <c r="E9" s="240">
        <v>500000</v>
      </c>
      <c r="F9" s="240">
        <v>500000</v>
      </c>
      <c r="G9" s="140" t="s">
        <v>199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s="237" customFormat="1" ht="16.5" x14ac:dyDescent="0.3">
      <c r="A10" s="139">
        <v>5</v>
      </c>
      <c r="B10" s="137" t="s">
        <v>188</v>
      </c>
      <c r="C10" s="137"/>
      <c r="D10" s="138" t="s">
        <v>209</v>
      </c>
      <c r="E10" s="240">
        <v>500000</v>
      </c>
      <c r="F10" s="240">
        <v>500000</v>
      </c>
      <c r="G10" s="140" t="s">
        <v>199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s="237" customFormat="1" ht="16.5" x14ac:dyDescent="0.3">
      <c r="A11" s="139">
        <v>6</v>
      </c>
      <c r="B11" s="137" t="s">
        <v>189</v>
      </c>
      <c r="C11" s="137"/>
      <c r="D11" s="138" t="s">
        <v>209</v>
      </c>
      <c r="E11" s="240">
        <v>400000</v>
      </c>
      <c r="F11" s="240">
        <v>400000</v>
      </c>
      <c r="G11" s="140" t="s">
        <v>200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s="237" customFormat="1" ht="16.5" x14ac:dyDescent="0.3">
      <c r="A12" s="139">
        <v>7</v>
      </c>
      <c r="B12" s="137" t="s">
        <v>190</v>
      </c>
      <c r="C12" s="137"/>
      <c r="D12" s="138" t="s">
        <v>209</v>
      </c>
      <c r="E12" s="240">
        <v>500000</v>
      </c>
      <c r="F12" s="240">
        <v>500000</v>
      </c>
      <c r="G12" s="140" t="s">
        <v>200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s="237" customFormat="1" ht="16.5" x14ac:dyDescent="0.3">
      <c r="A13" s="139">
        <v>8</v>
      </c>
      <c r="B13" s="137" t="s">
        <v>191</v>
      </c>
      <c r="C13" s="137"/>
      <c r="D13" s="138" t="s">
        <v>209</v>
      </c>
      <c r="E13" s="240">
        <v>500000</v>
      </c>
      <c r="F13" s="240">
        <v>500000</v>
      </c>
      <c r="G13" s="140" t="s">
        <v>200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x14ac:dyDescent="0.3">
      <c r="A14" s="139">
        <v>9</v>
      </c>
      <c r="B14" s="137" t="s">
        <v>192</v>
      </c>
      <c r="C14" s="137"/>
      <c r="D14" s="138" t="s">
        <v>209</v>
      </c>
      <c r="E14" s="240">
        <v>500000</v>
      </c>
      <c r="F14" s="240">
        <v>500000</v>
      </c>
      <c r="G14" s="140" t="s">
        <v>200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x14ac:dyDescent="0.3">
      <c r="A15" s="139">
        <v>10</v>
      </c>
      <c r="B15" s="137" t="s">
        <v>193</v>
      </c>
      <c r="C15" s="137"/>
      <c r="D15" s="138" t="s">
        <v>209</v>
      </c>
      <c r="E15" s="240">
        <v>500000</v>
      </c>
      <c r="F15" s="240">
        <v>500000</v>
      </c>
      <c r="G15" s="140" t="s">
        <v>200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s="238" customFormat="1" ht="16.5" x14ac:dyDescent="0.3">
      <c r="A16" s="241">
        <v>11</v>
      </c>
      <c r="B16" s="137" t="s">
        <v>194</v>
      </c>
      <c r="C16" s="137"/>
      <c r="D16" s="138" t="s">
        <v>209</v>
      </c>
      <c r="E16" s="240">
        <v>500000</v>
      </c>
      <c r="F16" s="240">
        <v>500000</v>
      </c>
      <c r="G16" s="140" t="s">
        <v>200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38" customFormat="1" ht="16.5" x14ac:dyDescent="0.3">
      <c r="A17" s="241">
        <v>12</v>
      </c>
      <c r="B17" s="137" t="s">
        <v>195</v>
      </c>
      <c r="C17" s="137"/>
      <c r="D17" s="138" t="s">
        <v>209</v>
      </c>
      <c r="E17" s="240">
        <v>500000</v>
      </c>
      <c r="F17" s="240">
        <v>500000</v>
      </c>
      <c r="G17" s="140" t="s">
        <v>200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s="238" customFormat="1" ht="16.5" x14ac:dyDescent="0.3">
      <c r="A18" s="241">
        <v>13</v>
      </c>
      <c r="B18" s="137" t="s">
        <v>196</v>
      </c>
      <c r="C18" s="137"/>
      <c r="D18" s="138" t="s">
        <v>209</v>
      </c>
      <c r="E18" s="240">
        <v>500000</v>
      </c>
      <c r="F18" s="240">
        <v>500000</v>
      </c>
      <c r="G18" s="140" t="s">
        <v>200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s="238" customFormat="1" ht="16.5" x14ac:dyDescent="0.3">
      <c r="A19" s="241">
        <v>14</v>
      </c>
      <c r="B19" s="137" t="s">
        <v>197</v>
      </c>
      <c r="C19" s="137"/>
      <c r="D19" s="138" t="s">
        <v>209</v>
      </c>
      <c r="E19" s="240">
        <v>500000</v>
      </c>
      <c r="F19" s="240">
        <v>500000</v>
      </c>
      <c r="G19" s="140" t="s">
        <v>200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s="238" customFormat="1" ht="16.5" x14ac:dyDescent="0.3">
      <c r="A20" s="241">
        <v>15</v>
      </c>
      <c r="B20" s="137" t="s">
        <v>198</v>
      </c>
      <c r="C20" s="137"/>
      <c r="D20" s="138" t="s">
        <v>209</v>
      </c>
      <c r="E20" s="240">
        <v>300000</v>
      </c>
      <c r="F20" s="240">
        <v>300000</v>
      </c>
      <c r="G20" s="140" t="s">
        <v>200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s="238" customFormat="1" ht="16.5" x14ac:dyDescent="0.3">
      <c r="A21" s="241">
        <v>16</v>
      </c>
      <c r="B21" s="137" t="s">
        <v>201</v>
      </c>
      <c r="C21" s="137"/>
      <c r="D21" s="138" t="s">
        <v>209</v>
      </c>
      <c r="E21" s="240">
        <v>400000</v>
      </c>
      <c r="F21" s="240">
        <v>400000</v>
      </c>
      <c r="G21" s="140" t="s">
        <v>206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s="238" customFormat="1" ht="16.5" x14ac:dyDescent="0.3">
      <c r="A22" s="241">
        <v>17</v>
      </c>
      <c r="B22" s="137" t="s">
        <v>202</v>
      </c>
      <c r="C22" s="137"/>
      <c r="D22" s="138" t="s">
        <v>209</v>
      </c>
      <c r="E22" s="240">
        <v>400000</v>
      </c>
      <c r="F22" s="240">
        <v>400000</v>
      </c>
      <c r="G22" s="140" t="s">
        <v>206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s="238" customFormat="1" ht="16.5" x14ac:dyDescent="0.3">
      <c r="A23" s="241">
        <v>18</v>
      </c>
      <c r="B23" s="137" t="s">
        <v>203</v>
      </c>
      <c r="C23" s="137"/>
      <c r="D23" s="138" t="s">
        <v>209</v>
      </c>
      <c r="E23" s="240">
        <v>400000</v>
      </c>
      <c r="F23" s="240">
        <v>400000</v>
      </c>
      <c r="G23" s="140" t="s">
        <v>206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s="238" customFormat="1" ht="16.5" x14ac:dyDescent="0.3">
      <c r="A24" s="241">
        <v>19</v>
      </c>
      <c r="B24" s="137" t="s">
        <v>204</v>
      </c>
      <c r="C24" s="137"/>
      <c r="D24" s="138" t="s">
        <v>209</v>
      </c>
      <c r="E24" s="240">
        <v>400000</v>
      </c>
      <c r="F24" s="240">
        <v>400000</v>
      </c>
      <c r="G24" s="140" t="s">
        <v>206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s="238" customFormat="1" ht="16.5" x14ac:dyDescent="0.3">
      <c r="A25" s="241">
        <v>20</v>
      </c>
      <c r="B25" s="137" t="s">
        <v>205</v>
      </c>
      <c r="C25" s="137"/>
      <c r="D25" s="138" t="s">
        <v>209</v>
      </c>
      <c r="E25" s="240">
        <v>400000</v>
      </c>
      <c r="F25" s="240">
        <v>400000</v>
      </c>
      <c r="G25" s="140" t="s">
        <v>206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s="239" customFormat="1" ht="16.5" x14ac:dyDescent="0.3">
      <c r="A26" s="242">
        <v>21</v>
      </c>
      <c r="B26" s="137" t="s">
        <v>207</v>
      </c>
      <c r="C26" s="243"/>
      <c r="D26" s="138" t="s">
        <v>209</v>
      </c>
      <c r="E26" s="244">
        <v>2380000</v>
      </c>
      <c r="F26" s="244">
        <v>2380000</v>
      </c>
      <c r="G26" s="245" t="s">
        <v>208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s="220" customFormat="1" ht="17.25" thickBot="1" x14ac:dyDescent="0.35">
      <c r="A27" s="263" t="s">
        <v>13</v>
      </c>
      <c r="B27" s="264"/>
      <c r="C27" s="217" t="s">
        <v>91</v>
      </c>
      <c r="D27" s="217" t="s">
        <v>91</v>
      </c>
      <c r="E27" s="221">
        <f>SUM(E6:E26)</f>
        <v>11580000</v>
      </c>
      <c r="F27" s="221">
        <f>SUM(F6:F26)</f>
        <v>11580000</v>
      </c>
      <c r="G27" s="217" t="s">
        <v>91</v>
      </c>
      <c r="H27" s="218" t="s">
        <v>91</v>
      </c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thickBot="1" x14ac:dyDescent="0.35">
      <c r="A29" s="22" t="s">
        <v>126</v>
      </c>
      <c r="B29" s="2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48" customHeight="1" thickBot="1" x14ac:dyDescent="0.35">
      <c r="A30" s="146" t="s">
        <v>8</v>
      </c>
      <c r="B30" s="129" t="s">
        <v>67</v>
      </c>
      <c r="C30" s="128" t="s">
        <v>88</v>
      </c>
      <c r="D30" s="128" t="s">
        <v>89</v>
      </c>
      <c r="E30" s="130" t="s">
        <v>55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16.5" customHeight="1" thickTop="1" x14ac:dyDescent="0.3">
      <c r="A31" s="142">
        <v>1</v>
      </c>
      <c r="B31" s="144">
        <v>2</v>
      </c>
      <c r="C31" s="144">
        <v>3</v>
      </c>
      <c r="D31" s="144">
        <v>4</v>
      </c>
      <c r="E31" s="145">
        <v>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16.5" customHeight="1" x14ac:dyDescent="0.3">
      <c r="A32" s="139"/>
      <c r="B32" s="137"/>
      <c r="C32" s="138"/>
      <c r="D32" s="137"/>
      <c r="E32" s="14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 ht="16.5" customHeight="1" x14ac:dyDescent="0.3">
      <c r="A33" s="139"/>
      <c r="B33" s="137"/>
      <c r="C33" s="137"/>
      <c r="D33" s="137"/>
      <c r="E33" s="14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2" ht="16.5" customHeight="1" thickBot="1" x14ac:dyDescent="0.35">
      <c r="A34" s="147"/>
      <c r="B34" s="141"/>
      <c r="C34" s="141"/>
      <c r="D34" s="141"/>
      <c r="E34" s="1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s="215" customFormat="1" ht="16.5" customHeight="1" thickBot="1" x14ac:dyDescent="0.35">
      <c r="A35" s="222" t="s">
        <v>13</v>
      </c>
      <c r="B35" s="216"/>
      <c r="C35" s="223" t="s">
        <v>91</v>
      </c>
      <c r="D35" s="224">
        <f>SUM(D32:D34)</f>
        <v>0</v>
      </c>
      <c r="E35" s="225" t="s">
        <v>91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</sheetData>
  <mergeCells count="2">
    <mergeCell ref="A1:H1"/>
    <mergeCell ref="A27:B27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topLeftCell="A7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9" t="s">
        <v>177</v>
      </c>
      <c r="B1" s="259"/>
      <c r="C1" s="259"/>
      <c r="D1" s="259"/>
      <c r="E1" s="259"/>
      <c r="F1" s="259"/>
      <c r="G1" s="259"/>
      <c r="H1" s="259"/>
      <c r="I1" s="259"/>
      <c r="J1" s="25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5" t="s">
        <v>166</v>
      </c>
      <c r="B3" s="235"/>
      <c r="C3" s="236"/>
      <c r="D3" s="236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2" t="s">
        <v>101</v>
      </c>
      <c r="C8" s="132" t="s">
        <v>169</v>
      </c>
      <c r="D8" s="132" t="s">
        <v>170</v>
      </c>
      <c r="E8" s="132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6"/>
      <c r="B12" s="227"/>
      <c r="C12" s="227"/>
      <c r="D12" s="227"/>
      <c r="E12" s="227"/>
      <c r="F12" s="22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9" customFormat="1" ht="17.25" thickBot="1" x14ac:dyDescent="0.35">
      <c r="A13" s="167" t="s">
        <v>13</v>
      </c>
      <c r="B13" s="216"/>
      <c r="C13" s="229" t="s">
        <v>91</v>
      </c>
      <c r="D13" s="221">
        <f>SUM(D10:D12)</f>
        <v>0</v>
      </c>
      <c r="E13" s="229" t="s">
        <v>91</v>
      </c>
      <c r="F13" s="225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5" t="s">
        <v>132</v>
      </c>
      <c r="B15" s="265"/>
      <c r="C15" s="265"/>
      <c r="D15" s="265"/>
      <c r="E15" s="265"/>
      <c r="F15" s="265"/>
      <c r="G15" s="265"/>
      <c r="H15" s="265"/>
      <c r="I15" s="2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6"/>
      <c r="B20" s="227"/>
      <c r="C20" s="227"/>
      <c r="D20" s="227"/>
      <c r="E20" s="227"/>
      <c r="F20" s="227"/>
      <c r="G20" s="227"/>
      <c r="H20" s="227"/>
      <c r="I20" s="22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6"/>
      <c r="C21" s="229" t="s">
        <v>91</v>
      </c>
      <c r="D21" s="229" t="s">
        <v>91</v>
      </c>
      <c r="E21" s="229" t="s">
        <v>91</v>
      </c>
      <c r="F21" s="221">
        <f>SUM(F18:F20)</f>
        <v>0</v>
      </c>
      <c r="G21" s="229" t="s">
        <v>91</v>
      </c>
      <c r="H21" s="229" t="s">
        <v>91</v>
      </c>
      <c r="I21" s="225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0"/>
      <c r="B28" s="231"/>
      <c r="C28" s="231"/>
      <c r="D28" s="231"/>
      <c r="E28" s="231"/>
      <c r="F28" s="231"/>
      <c r="G28" s="231"/>
      <c r="H28" s="231"/>
      <c r="I28" s="231"/>
      <c r="J28" s="23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9" customFormat="1" ht="17.25" thickBot="1" x14ac:dyDescent="0.35">
      <c r="A29" s="233" t="s">
        <v>13</v>
      </c>
      <c r="B29" s="234"/>
      <c r="C29" s="229" t="s">
        <v>91</v>
      </c>
      <c r="D29" s="229" t="s">
        <v>91</v>
      </c>
      <c r="E29" s="229" t="s">
        <v>91</v>
      </c>
      <c r="F29" s="229" t="s">
        <v>91</v>
      </c>
      <c r="G29" s="224">
        <f>SUM(G26:G28)</f>
        <v>0</v>
      </c>
      <c r="H29" s="229" t="s">
        <v>91</v>
      </c>
      <c r="I29" s="229" t="s">
        <v>91</v>
      </c>
      <c r="J29" s="225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2" t="s">
        <v>86</v>
      </c>
      <c r="C32" s="132" t="s">
        <v>87</v>
      </c>
      <c r="D32" s="132" t="s">
        <v>92</v>
      </c>
      <c r="E32" s="132" t="s">
        <v>93</v>
      </c>
      <c r="F32" s="132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6"/>
      <c r="B36" s="227"/>
      <c r="C36" s="227"/>
      <c r="D36" s="227"/>
      <c r="E36" s="227"/>
      <c r="F36" s="227"/>
      <c r="G36" s="2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3" t="s">
        <v>13</v>
      </c>
      <c r="B37" s="234"/>
      <c r="C37" s="229" t="s">
        <v>91</v>
      </c>
      <c r="D37" s="229" t="s">
        <v>91</v>
      </c>
      <c r="E37" s="221">
        <f>SUM(E34:E36)</f>
        <v>0</v>
      </c>
      <c r="F37" s="229" t="s">
        <v>91</v>
      </c>
      <c r="G37" s="225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9" t="s">
        <v>178</v>
      </c>
      <c r="B1" s="259"/>
      <c r="C1" s="259"/>
      <c r="D1" s="259"/>
      <c r="E1" s="259"/>
      <c r="F1" s="25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7"/>
      <c r="C6" s="137"/>
      <c r="D6" s="137"/>
      <c r="E6" s="137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7"/>
      <c r="C7" s="137"/>
      <c r="D7" s="137"/>
      <c r="E7" s="137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1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7"/>
      <c r="C13" s="137"/>
      <c r="D13" s="137"/>
      <c r="E13" s="137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7"/>
      <c r="C14" s="137"/>
      <c r="D14" s="137"/>
      <c r="E14" s="137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60" t="s">
        <v>179</v>
      </c>
      <c r="B1" s="261"/>
      <c r="C1" s="261"/>
      <c r="D1" s="261"/>
      <c r="E1" s="261"/>
      <c r="F1" s="261"/>
      <c r="G1" s="2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3" t="s">
        <v>152</v>
      </c>
      <c r="D4" s="133" t="s">
        <v>53</v>
      </c>
      <c r="E4" s="187" t="s">
        <v>57</v>
      </c>
      <c r="F4" s="133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7"/>
      <c r="C6" s="137"/>
      <c r="D6" s="137"/>
      <c r="E6" s="137"/>
      <c r="F6" s="137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7"/>
      <c r="C7" s="137"/>
      <c r="D7" s="137"/>
      <c r="E7" s="137"/>
      <c r="F7" s="137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1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3" t="s">
        <v>152</v>
      </c>
      <c r="D11" s="133" t="s">
        <v>53</v>
      </c>
      <c r="E11" s="187" t="s">
        <v>57</v>
      </c>
      <c r="F11" s="133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7"/>
      <c r="C13" s="137"/>
      <c r="D13" s="137"/>
      <c r="E13" s="137"/>
      <c r="F13" s="137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7"/>
      <c r="C14" s="137"/>
      <c r="D14" s="137"/>
      <c r="E14" s="137"/>
      <c r="F14" s="137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1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60" t="s">
        <v>180</v>
      </c>
      <c r="B1" s="261"/>
      <c r="C1" s="261"/>
      <c r="D1" s="261"/>
      <c r="E1" s="261"/>
      <c r="F1" s="261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6" t="s">
        <v>138</v>
      </c>
      <c r="B3" s="266"/>
      <c r="C3" s="266"/>
      <c r="D3" s="266"/>
      <c r="E3" s="266"/>
      <c r="F3" s="26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165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7"/>
      <c r="C6" s="137"/>
      <c r="D6" s="137"/>
      <c r="E6" s="137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7"/>
      <c r="C7" s="137"/>
      <c r="D7" s="137"/>
      <c r="E7" s="137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4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sky</cp:lastModifiedBy>
  <cp:lastPrinted>2022-06-24T14:29:57Z</cp:lastPrinted>
  <dcterms:created xsi:type="dcterms:W3CDTF">2022-06-23T16:33:09Z</dcterms:created>
  <dcterms:modified xsi:type="dcterms:W3CDTF">2022-09-15T17:56:48Z</dcterms:modified>
</cp:coreProperties>
</file>