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3A5C1F49-D6E6-475D-9601-E4F1FD86EA44}" xr6:coauthVersionLast="43" xr6:coauthVersionMax="43" xr10:uidLastSave="{00000000-0000-0000-0000-000000000000}"/>
  <bookViews>
    <workbookView xWindow="-120" yWindow="-120" windowWidth="29040" windowHeight="15840" tabRatio="732" xr2:uid="{00000000-000D-0000-FFFF-FFFF00000000}"/>
  </bookViews>
  <sheets>
    <sheet name="Ընդհանուր" sheetId="1" r:id="rId1"/>
    <sheet name="Մուտքեր Ելքեր" sheetId="2" r:id="rId2"/>
    <sheet name=" Գույք" sheetId="3" r:id="rId3"/>
    <sheet name="Պարտավորություններ" sheetId="4" r:id="rId4"/>
    <sheet name="Ծան 1." sheetId="6" r:id="rId5"/>
    <sheet name="Ծան 2" sheetId="11" r:id="rId6"/>
    <sheet name="Ծան 3." sheetId="7" r:id="rId7"/>
    <sheet name="Ծան 4." sheetId="8" r:id="rId8"/>
    <sheet name="Sheet1" sheetId="12" r:id="rId9"/>
    <sheet name="Ծան 5." sheetId="9" r:id="rId10"/>
    <sheet name="Տեղեկատու" sheetId="10" state="hidden" r:id="rId11"/>
  </sheets>
  <definedNames>
    <definedName name="_xlnm.Print_Area" localSheetId="7">'Ծան 4.'!$A$1:$G$15</definedName>
    <definedName name="_xlnm.Print_Area" localSheetId="9">'Ծան 5.'!$A$1:$F$8</definedName>
    <definedName name="_xlnm.Print_Area" localSheetId="1">'Մուտքեր Ելքեր'!$A$1:$H$47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9" i="12" l="1"/>
  <c r="H9" i="12"/>
  <c r="G9" i="12"/>
  <c r="F9" i="12"/>
  <c r="B17" i="12"/>
  <c r="B15" i="12"/>
  <c r="H5" i="12"/>
  <c r="J5" i="12" s="1"/>
  <c r="G5" i="12"/>
  <c r="D8" i="9" l="1"/>
  <c r="F15" i="8"/>
  <c r="F8" i="8"/>
  <c r="D8" i="7"/>
  <c r="E37" i="11"/>
  <c r="G29" i="11"/>
  <c r="F21" i="11"/>
  <c r="D13" i="11"/>
  <c r="D17" i="6"/>
  <c r="F9" i="6"/>
  <c r="I47" i="3"/>
  <c r="H47" i="3"/>
  <c r="G47" i="3"/>
  <c r="I39" i="3"/>
  <c r="H39" i="3"/>
  <c r="G39" i="3"/>
  <c r="G24" i="3"/>
  <c r="F24" i="3"/>
  <c r="E24" i="3"/>
  <c r="G16" i="3"/>
  <c r="F16" i="3"/>
  <c r="E16" i="3"/>
  <c r="H41" i="2"/>
  <c r="H40" i="2"/>
  <c r="H39" i="2"/>
  <c r="H38" i="2"/>
  <c r="H37" i="2"/>
  <c r="H36" i="2"/>
  <c r="H35" i="2"/>
  <c r="H34" i="2"/>
  <c r="H33" i="2"/>
  <c r="H32" i="2"/>
  <c r="H28" i="2"/>
  <c r="H27" i="2"/>
  <c r="F26" i="2"/>
  <c r="H26" i="2" s="1"/>
  <c r="H25" i="2"/>
  <c r="H24" i="2"/>
  <c r="F22" i="2"/>
  <c r="H22" i="2" s="1"/>
  <c r="H21" i="2"/>
  <c r="H20" i="2"/>
  <c r="F18" i="2"/>
  <c r="H18" i="2" s="1"/>
  <c r="H17" i="2"/>
  <c r="H16" i="2"/>
  <c r="H13" i="2"/>
  <c r="D14" i="2"/>
  <c r="F14" i="2"/>
  <c r="F10" i="2"/>
  <c r="H10" i="2" s="1"/>
  <c r="H9" i="2"/>
  <c r="H8" i="2"/>
  <c r="F42" i="2"/>
  <c r="H42" i="2" l="1"/>
  <c r="D30" i="2"/>
  <c r="H14" i="2"/>
  <c r="H30" i="2" s="1"/>
  <c r="H12" i="2"/>
  <c r="F30" i="2"/>
  <c r="F4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Aramayis Pashinyan</author>
  </authors>
  <commentList>
    <comment ref="G11" authorId="0" shapeId="0" xr:uid="{00000000-0006-0000-0200-000001000000}">
      <text>
        <r>
          <rPr>
            <sz val="9"/>
            <color indexed="81"/>
            <rFont val="Tahoma"/>
            <family val="2"/>
          </rPr>
          <t>Օրենքի 24-րդ հոդվածի 1․1 մասի համաձայն</t>
        </r>
      </text>
    </comment>
    <comment ref="H11" authorId="0" shapeId="0" xr:uid="{00000000-0006-0000-0200-000002000000}">
      <text>
        <r>
          <rPr>
            <sz val="9"/>
            <color indexed="81"/>
            <rFont val="Tahoma"/>
            <family val="2"/>
          </rPr>
          <t>Նվիրատվություն, գնում և այլն</t>
        </r>
      </text>
    </comment>
    <comment ref="I11" authorId="0" shapeId="0" xr:uid="{00000000-0006-0000-0200-000003000000}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G19" authorId="0" shapeId="0" xr:uid="{00000000-0006-0000-0200-000004000000}">
      <text>
        <r>
          <rPr>
            <sz val="9"/>
            <color indexed="81"/>
            <rFont val="Tahoma"/>
            <family val="2"/>
          </rPr>
          <t>Օրենքի 21  հոդվածի 2-րդ մաս</t>
        </r>
      </text>
    </comment>
    <comment ref="H19" authorId="0" shapeId="0" xr:uid="{00000000-0006-0000-0200-000005000000}">
      <text>
        <r>
          <rPr>
            <sz val="9"/>
            <color indexed="81"/>
            <rFont val="Tahoma"/>
            <family val="2"/>
          </rPr>
          <t>Նվիրատվություն, վաճառք և այլն</t>
        </r>
      </text>
    </comment>
    <comment ref="I19" authorId="0" shapeId="0" xr:uid="{00000000-0006-0000-0200-000006000000}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F34" authorId="0" shapeId="0" xr:uid="{00000000-0006-0000-0200-000007000000}">
      <text>
        <r>
          <rPr>
            <sz val="9"/>
            <color indexed="81"/>
            <rFont val="Tahoma"/>
            <family val="2"/>
          </rPr>
          <t>Գնում, նվիրատվություն և այլն</t>
        </r>
      </text>
    </comment>
  </commentList>
</comments>
</file>

<file path=xl/sharedStrings.xml><?xml version="1.0" encoding="utf-8"?>
<sst xmlns="http://schemas.openxmlformats.org/spreadsheetml/2006/main" count="390" uniqueCount="191">
  <si>
    <t>Կուսակցության մասին ամփոփ տեղեկատվություն</t>
  </si>
  <si>
    <t>Կուսակցության անվանում</t>
  </si>
  <si>
    <t>Կուսակցության գրանցման ամսաթիվ</t>
  </si>
  <si>
    <t>Կուսակցության ամփոփ տվյալներ</t>
  </si>
  <si>
    <t>Կուսակցության հասցե</t>
  </si>
  <si>
    <t>Կուսակցության ինտերնետային կայք</t>
  </si>
  <si>
    <t>Ընթացիկ ֆինանսական գործունեություն չի ծավալել</t>
  </si>
  <si>
    <t>Դրամական միջոցների մնացորդ տարվա սկիզբ</t>
  </si>
  <si>
    <t>Հ/Հ</t>
  </si>
  <si>
    <t>ՀՀ դրամով</t>
  </si>
  <si>
    <t>Ծանոթագրություն</t>
  </si>
  <si>
    <t>Ոչ դրամական միջոցների շարժ</t>
  </si>
  <si>
    <t>Դրամական միջոցների շարժ</t>
  </si>
  <si>
    <t>Ընդամենը</t>
  </si>
  <si>
    <t>1. ՄՈՒՏՔԵՐ</t>
  </si>
  <si>
    <t>Օրենքով սահմանված կարգով ստացված բյուջետային ֆինանսավորում</t>
  </si>
  <si>
    <t>1.1.1</t>
  </si>
  <si>
    <t>1.1.2</t>
  </si>
  <si>
    <t>Նվիրատվություններ</t>
  </si>
  <si>
    <t>Ծան 2</t>
  </si>
  <si>
    <t>1.2.1</t>
  </si>
  <si>
    <t>1.2.2</t>
  </si>
  <si>
    <t>Ընդամենը նվիրատվություններ</t>
  </si>
  <si>
    <t>Մուտքի վճարներ և անդամավճարներ</t>
  </si>
  <si>
    <t>Ծան 3</t>
  </si>
  <si>
    <t>1.3.1</t>
  </si>
  <si>
    <t>Մուտքի վճարներ</t>
  </si>
  <si>
    <t>1.3.2</t>
  </si>
  <si>
    <t>Անդամավճարներ</t>
  </si>
  <si>
    <t>Ընդամենը մուտքի վճարներ եվ անդամավճարներ</t>
  </si>
  <si>
    <t>Անշարժ գույքի կառավարումից մուտքեր</t>
  </si>
  <si>
    <t>Ծան 4</t>
  </si>
  <si>
    <t>1.4.1</t>
  </si>
  <si>
    <t>Կուսակցության անշարժ գույքի վաճառքից մուտքեր</t>
  </si>
  <si>
    <t>1.4.2</t>
  </si>
  <si>
    <t xml:space="preserve">Կուսակցության անշարժ գույքի վարձակալության հանձնումից մուտքեր </t>
  </si>
  <si>
    <t>Ընդամենը անշարժ գույքի կառավարումից մուտքեր</t>
  </si>
  <si>
    <t>1.5.1</t>
  </si>
  <si>
    <t>Ստացված վարկեր և փոխառություններ</t>
  </si>
  <si>
    <t>1.5.2</t>
  </si>
  <si>
    <t>Բանկային ավանդների գծով ստացված տոկոսներ</t>
  </si>
  <si>
    <t>Ընդամենը մուտքեր ֆինանսական գործունեությունից</t>
  </si>
  <si>
    <t>Ծան 5</t>
  </si>
  <si>
    <t>Այլ մուտքեր</t>
  </si>
  <si>
    <t>Ընդամենը մուտքեր</t>
  </si>
  <si>
    <t>2. ԵԼՔԵՐ</t>
  </si>
  <si>
    <t>Հարկեր, տուրքեր և այլ պարտադիր վճարներ</t>
  </si>
  <si>
    <t>Կոմունալ վճարներ</t>
  </si>
  <si>
    <t>Գույքի վարձակալության վճարներ</t>
  </si>
  <si>
    <t>Այլ ելքեր</t>
  </si>
  <si>
    <t>Ընդամենը ելքեր</t>
  </si>
  <si>
    <t>Դրամական միջոցների մնացորդ տարվա վերջ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</si>
  <si>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</si>
  <si>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</si>
  <si>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</si>
  <si>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</si>
  <si>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</si>
  <si>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</si>
  <si>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</si>
  <si>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</si>
  <si>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</si>
  <si>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</si>
  <si>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</si>
  <si>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</si>
  <si>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</si>
  <si>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</si>
  <si>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</si>
  <si>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</si>
  <si>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</si>
  <si>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</si>
  <si>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</si>
  <si>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</si>
  <si>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</si>
  <si>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1.1 Ղեկավար անձնակազմ</t>
  </si>
  <si>
    <t>Անուն, Ազգանուն</t>
  </si>
  <si>
    <t xml:space="preserve">Սեռ </t>
  </si>
  <si>
    <t>Պաշտոն ստանձնելու ամսաթիվ</t>
  </si>
  <si>
    <t>Պաշտոնը դադարեցնելու ամսաթիվ</t>
  </si>
  <si>
    <t>1.2 Տարածքային ստորաբաժանումներ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</si>
  <si>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</si>
  <si>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</si>
  <si>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</si>
  <si>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</si>
  <si>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 xml:space="preserve">1.3 Հետազոտություններ  </t>
  </si>
  <si>
    <t>Հրապարակման ամսաթիվ</t>
  </si>
  <si>
    <t>Ինտերնետային հղում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</si>
  <si>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</si>
  <si>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</si>
  <si>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</si>
  <si>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</si>
  <si>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</si>
  <si>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</si>
  <si>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</si>
  <si>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</si>
  <si>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3.1 Մուտքի վճարներ</t>
  </si>
  <si>
    <t>Անձը հաստատող փաստաթղթի համար</t>
  </si>
  <si>
    <t>Գումար ՀՀ դրամով</t>
  </si>
  <si>
    <t>Ամսաթիվ</t>
  </si>
  <si>
    <t>3.2 Անդամավճարներ</t>
  </si>
  <si>
    <t>4.1 Կուսակցության անշարժ գույքի վաճառքից մուտքեր</t>
  </si>
  <si>
    <t xml:space="preserve">4.2 Կուսակցության անշարժ գույքի վարձակալության հանձնումից մուտքեր </t>
  </si>
  <si>
    <t>Անուն, ազգանուն կամ անվանում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</si>
  <si>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</si>
  <si>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</si>
  <si>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</si>
  <si>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</si>
  <si>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</si>
  <si>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</si>
  <si>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</si>
  <si>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Ընկերության լրիվ անվանում</t>
  </si>
  <si>
    <t>Կուսակցության մասնաբաժին (%)</t>
  </si>
  <si>
    <t>Ստացված շահաբաժին</t>
  </si>
  <si>
    <t>Անշարժ գույք</t>
  </si>
  <si>
    <t>Բյուջեից ֆինանսավորում</t>
  </si>
  <si>
    <t>Վաճառքից ստացված մուտք ՀՀ դրամով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</si>
  <si>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</si>
  <si>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</si>
  <si>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</si>
  <si>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</si>
  <si>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</si>
  <si>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</si>
  <si>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t>Ծան 1</t>
  </si>
  <si>
    <r>
      <t xml:space="preserve">Կուսակցության աշխատակիցների </t>
    </r>
    <r>
      <rPr>
        <b/>
        <sz val="10"/>
        <color rgb="FF0000CC"/>
        <rFont val="Ghea grapalat"/>
        <family val="3"/>
      </rPr>
      <t>միջին թվաքանակ</t>
    </r>
  </si>
  <si>
    <t>Ղեկավար անձնակազմ, տարածքային ստորաբաժանումներ, հետազոտություններ</t>
  </si>
  <si>
    <t>1.1 Ֆիզիկական անձանց դրամական նվիրատվություններ</t>
  </si>
  <si>
    <t>Փոխարժեքային տարբերություններ (զուտ)</t>
  </si>
  <si>
    <t>1.2 Օրենքով սահմանված չափը գերազանցող կամ չթույլատրված աղբյուրներից ստացված և չվերադարձված դրամական նվիրատվություններ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</si>
  <si>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</si>
  <si>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</si>
  <si>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</si>
  <si>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</si>
  <si>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2.2 Տրանսպորտային միջոցների գծով հաշվարկված նվիրատվություններ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</si>
  <si>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</si>
  <si>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</si>
  <si>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Վարձակալության հանձնումից մուտք ՀՀ դրամով</t>
  </si>
  <si>
    <t>Անշարժ գույքի ձեռքբերման վճարներ</t>
  </si>
  <si>
    <t>Տրանսպորտային միջոցների ձեռքբերման վճարներ</t>
  </si>
  <si>
    <t>2.10.</t>
  </si>
  <si>
    <t>5.1 Կուսակցության հիմնադրած ընկերությունների՝ հաշվետու տարում կուսակցությանը փոխանցած միջոցներ</t>
  </si>
  <si>
    <t>Կուսակցության հիմնադրած ընկերությունների՝ հաշվետու տարում կուսակցությանը փոխանցած միջոցներ</t>
  </si>
  <si>
    <t>3.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</si>
  <si>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</si>
  <si>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</si>
  <si>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</si>
  <si>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</si>
  <si>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Հրապարակման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</si>
  <si>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</si>
  <si>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</si>
  <si>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</si>
  <si>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</si>
  <si>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</si>
  <si>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</si>
  <si>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</si>
  <si>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>2.5 Անշարժ գույքը շուկայական արժեքից էականորեն ցածր գնով կուսակցությանը վարձակալության կամ անհատույց օգտագործման հանձնելու արդյունքում հաշվարկված մուտքեր</t>
  </si>
  <si>
    <t xml:space="preserve">Հաշվարկված մուտք նվիրատվությունից </t>
  </si>
  <si>
    <t>Վարձատուի (գույքի սեփականատիրոջ) անուն, ազգանուն կամ անվանում</t>
  </si>
  <si>
    <t>Վարձատուի (գույքի սեփականատիրոջ)  հաշվառման կամ գրանցման հասցե</t>
  </si>
  <si>
    <t xml:space="preserve">Հավելված N 1
Կոռուպցիայի կանխարգելման
հանձնաժողովի 2022 թվականի 
_______  ___-ի __-Ն որոշման
</t>
  </si>
  <si>
    <t>Ապրանքանյութական արժեքներ ձեռք բերելու համար կատարված վճարներ</t>
  </si>
  <si>
    <t>Տրանսպորտային ծախսերի գծով վճարներ</t>
  </si>
  <si>
    <t>Գործուղման ծախսերի գծով  վճարներ</t>
  </si>
  <si>
    <t>Պետական ընդհանուր ֆինանսավորում</t>
  </si>
  <si>
    <t>Պետական նպատակային ֆինանսավորում</t>
  </si>
  <si>
    <t>Աշխատանքի վարձատրություն և դրան հավասարեցված այլ վճարներ, քաղաքացիաիրավական պայմանագրերի հիման վրա ծառայությունների մատուցման վճարներ</t>
  </si>
  <si>
    <t>Ընդամենը բյուջետային ֆինանսավորում</t>
  </si>
  <si>
    <t>Հաշվետու ժամանակաշրջանում ընկերության ֆինանսական շահույթը (վնասը)</t>
  </si>
  <si>
    <t>2.1. Անշարժ գույքի ձեռքբերման և օտարման գծով հաշվարկված նվիրատվություններ</t>
  </si>
  <si>
    <t>Մուտքեր վարկերի, փոխառությունների, ավանդի տոկոսների գծով</t>
  </si>
  <si>
    <t>2.3 Կուսակցության օգտին անհատույց կատարված աշխատանքներ կամ մատուցված ծառայություններ</t>
  </si>
  <si>
    <t>Ստացված աշխատանքի կամ ծառայության բնույթ</t>
  </si>
  <si>
    <t>Աշխատանքի կամ ծառայության գնահատվող գումար</t>
  </si>
  <si>
    <t>Աշխատանքի կամ ծառայության ստացման ամսաթիվ</t>
  </si>
  <si>
    <r>
      <t>Բնեղենով նվիրատվություննե</t>
    </r>
    <r>
      <rPr>
        <sz val="9"/>
        <rFont val="Ghea grapalat"/>
        <family val="3"/>
      </rPr>
      <t>ր</t>
    </r>
  </si>
  <si>
    <t>Մուտքեր ելքեր</t>
  </si>
  <si>
    <t>Գույք</t>
  </si>
  <si>
    <t>Պարտավորություններ</t>
  </si>
  <si>
    <t>Ծանոթագրություն 1.</t>
  </si>
  <si>
    <t>Ծանոթագրություն 2.</t>
  </si>
  <si>
    <t>Ծանոթագրություն 3.</t>
  </si>
  <si>
    <t>Ծանոթագրություն 4.</t>
  </si>
  <si>
    <t>Ծանոթագրություն 5.</t>
  </si>
  <si>
    <t>2022 թ. ՏԱՐԵԿԱՆ ՀԱՇՎԵՏՎՈՒԹՅՈՒՆ</t>
  </si>
  <si>
    <t xml:space="preserve">«ԱԼՅԱՆՍ» ԱՌԱՋԱԴԻՄԱԿԱՆ ՑԵՆՏՐԻՍՏԱԿԱՆ» ԿՈՒՍԱԿՑՈՒԹՅԱՆ  </t>
  </si>
  <si>
    <t>Տիգրան Ուրիխանյան</t>
  </si>
  <si>
    <t>Արական</t>
  </si>
  <si>
    <t>11.09.2015</t>
  </si>
  <si>
    <t>«ԱԼՅԱՆՍ» ԱՌԱՋԱԴԻՄԱԿԱՆ ՑԵՆՏՐԻՍՏԱԿԱՆ ԿՈՒՍԱԿՑՈՒԹՅՈՒՆ</t>
  </si>
  <si>
    <t>ԵՐԵՎԱՆ  ԿԵՆՏՐՈՆ ԹԱՂԱՄԱՍ ԴԵՂԱՏԱՆ ՓՈՂ. 4 ԲՆ. 17</t>
  </si>
  <si>
    <t>www.alyans.am</t>
  </si>
  <si>
    <t>v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</si>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</sst>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2" x14ac:knownFonts="1">
    <font>
      <sz val="11"/>
      <color theme="1"/>
      <name val="Calibri"/>
      <scheme val="minor"/>
    </font>
    <font>
      <sz val="11"/>
      <color theme="1"/>
      <name val="GHEA Grapalat"/>
      <family val="3"/>
    </font>
    <font>
      <sz val="11"/>
      <color theme="1"/>
      <name val="Arial"/>
      <family val="2"/>
    </font>
    <font>
      <sz val="9"/>
      <color theme="1"/>
      <name val="GHEA Grapalat"/>
      <family val="3"/>
    </font>
    <font>
      <sz val="11"/>
      <name val="Calibri"/>
      <family val="2"/>
    </font>
    <font>
      <b/>
      <sz val="9"/>
      <color theme="1"/>
      <name val="GHEA Grapalat"/>
      <family val="3"/>
    </font>
    <font>
      <b/>
      <sz val="9"/>
      <color theme="1"/>
      <name val="Arial"/>
      <family val="2"/>
    </font>
    <font>
      <b/>
      <sz val="10"/>
      <color theme="1"/>
      <name val="GHEA Grapalat"/>
      <family val="3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9"/>
      <color rgb="FF002060"/>
      <name val="Arial"/>
      <family val="2"/>
    </font>
    <font>
      <sz val="10"/>
      <color theme="1"/>
      <name val="GHEA Grapalat"/>
      <family val="3"/>
    </font>
    <font>
      <sz val="9"/>
      <color rgb="FF000000"/>
      <name val="GHEA Grapalat"/>
      <family val="3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4"/>
      <color rgb="FF002060"/>
      <name val="Ghea grapalat"/>
      <family val="3"/>
    </font>
    <font>
      <sz val="1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00CC"/>
      <name val="Ghea grapalat"/>
      <family val="3"/>
    </font>
    <font>
      <b/>
      <sz val="10"/>
      <color rgb="FF002060"/>
      <name val="Ghea grapalat"/>
      <family val="3"/>
    </font>
    <font>
      <sz val="10"/>
      <name val="Ghea grapalat"/>
      <family val="3"/>
    </font>
    <font>
      <b/>
      <sz val="9"/>
      <color rgb="FF002060"/>
      <name val="Arial"/>
      <family val="2"/>
    </font>
    <font>
      <sz val="9"/>
      <color theme="10"/>
      <name val="Ghea grapalat"/>
      <family val="3"/>
    </font>
    <font>
      <u/>
      <sz val="9"/>
      <color rgb="FF1155CC"/>
      <name val="Ghea grapalat"/>
      <family val="3"/>
    </font>
    <font>
      <sz val="9"/>
      <name val="Ghea grapalat"/>
      <family val="3"/>
    </font>
    <font>
      <b/>
      <sz val="9"/>
      <color rgb="FF002060"/>
      <name val="Ghea grapalat"/>
      <family val="3"/>
    </font>
    <font>
      <u/>
      <sz val="9"/>
      <color theme="10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rgb="FF002060"/>
      <name val="Ghea grapalat"/>
      <family val="3"/>
    </font>
    <font>
      <sz val="12"/>
      <name val="Ghea grapalat"/>
      <family val="3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name val="Arial Unicode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43" fontId="38" fillId="0" borderId="0" applyFont="0" applyFill="0" applyBorder="0" applyAlignment="0" applyProtection="0"/>
  </cellStyleXfs>
  <cellXfs count="271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/>
    <xf numFmtId="0" fontId="5" fillId="0" borderId="0" xfId="0" applyFont="1"/>
    <xf numFmtId="0" fontId="11" fillId="0" borderId="0" xfId="0" applyFont="1" applyAlignment="1"/>
    <xf numFmtId="0" fontId="12" fillId="0" borderId="0" xfId="0" applyFont="1"/>
    <xf numFmtId="0" fontId="11" fillId="0" borderId="0" xfId="0" applyFont="1" applyAlignment="1">
      <alignment horizontal="left" wrapText="1"/>
    </xf>
    <xf numFmtId="0" fontId="13" fillId="0" borderId="0" xfId="0" applyFont="1"/>
    <xf numFmtId="0" fontId="3" fillId="0" borderId="0" xfId="0" applyFont="1" applyAlignment="1">
      <alignment vertical="center"/>
    </xf>
    <xf numFmtId="0" fontId="14" fillId="0" borderId="0" xfId="0" applyFont="1" applyAlignment="1"/>
    <xf numFmtId="0" fontId="18" fillId="0" borderId="0" xfId="0" applyFont="1"/>
    <xf numFmtId="0" fontId="18" fillId="0" borderId="0" xfId="0" applyFont="1" applyAlignment="1"/>
    <xf numFmtId="0" fontId="19" fillId="0" borderId="0" xfId="0" applyFont="1"/>
    <xf numFmtId="0" fontId="24" fillId="0" borderId="0" xfId="0" applyFont="1"/>
    <xf numFmtId="0" fontId="24" fillId="0" borderId="0" xfId="0" applyFont="1" applyAlignment="1"/>
    <xf numFmtId="0" fontId="23" fillId="0" borderId="0" xfId="0" applyFont="1"/>
    <xf numFmtId="0" fontId="23" fillId="0" borderId="0" xfId="0" applyFont="1" applyAlignment="1"/>
    <xf numFmtId="15" fontId="24" fillId="0" borderId="0" xfId="0" applyNumberFormat="1" applyFont="1"/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8" fillId="0" borderId="0" xfId="0" applyFont="1" applyAlignment="1"/>
    <xf numFmtId="0" fontId="22" fillId="2" borderId="1" xfId="0" applyFont="1" applyFill="1" applyBorder="1"/>
    <xf numFmtId="0" fontId="22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center" wrapText="1"/>
    </xf>
    <xf numFmtId="43" fontId="22" fillId="2" borderId="1" xfId="0" applyNumberFormat="1" applyFont="1" applyFill="1" applyBorder="1"/>
    <xf numFmtId="0" fontId="16" fillId="2" borderId="5" xfId="0" applyFont="1" applyFill="1" applyBorder="1" applyAlignment="1">
      <alignment wrapText="1"/>
    </xf>
    <xf numFmtId="43" fontId="22" fillId="2" borderId="5" xfId="0" applyNumberFormat="1" applyFont="1" applyFill="1" applyBorder="1"/>
    <xf numFmtId="0" fontId="16" fillId="3" borderId="5" xfId="0" applyFont="1" applyFill="1" applyBorder="1" applyAlignment="1">
      <alignment horizontal="center" vertical="center" wrapText="1"/>
    </xf>
    <xf numFmtId="43" fontId="16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43" fontId="16" fillId="3" borderId="5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top"/>
    </xf>
    <xf numFmtId="0" fontId="16" fillId="3" borderId="6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center" wrapText="1"/>
    </xf>
    <xf numFmtId="43" fontId="16" fillId="3" borderId="7" xfId="0" applyNumberFormat="1" applyFont="1" applyFill="1" applyBorder="1" applyAlignment="1">
      <alignment wrapText="1"/>
    </xf>
    <xf numFmtId="0" fontId="16" fillId="3" borderId="7" xfId="0" applyFont="1" applyFill="1" applyBorder="1"/>
    <xf numFmtId="43" fontId="16" fillId="3" borderId="7" xfId="0" applyNumberFormat="1" applyFont="1" applyFill="1" applyBorder="1"/>
    <xf numFmtId="0" fontId="29" fillId="2" borderId="8" xfId="0" applyFont="1" applyFill="1" applyBorder="1" applyAlignment="1">
      <alignment horizontal="center" vertical="center" wrapText="1"/>
    </xf>
    <xf numFmtId="43" fontId="22" fillId="0" borderId="8" xfId="0" applyNumberFormat="1" applyFont="1" applyBorder="1"/>
    <xf numFmtId="0" fontId="22" fillId="2" borderId="8" xfId="0" applyFont="1" applyFill="1" applyBorder="1"/>
    <xf numFmtId="43" fontId="22" fillId="2" borderId="8" xfId="0" applyNumberFormat="1" applyFont="1" applyFill="1" applyBorder="1"/>
    <xf numFmtId="0" fontId="22" fillId="2" borderId="4" xfId="0" applyFont="1" applyFill="1" applyBorder="1"/>
    <xf numFmtId="0" fontId="22" fillId="4" borderId="9" xfId="0" applyFont="1" applyFill="1" applyBorder="1" applyAlignment="1">
      <alignment wrapText="1"/>
    </xf>
    <xf numFmtId="0" fontId="22" fillId="4" borderId="1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wrapText="1"/>
    </xf>
    <xf numFmtId="43" fontId="16" fillId="2" borderId="11" xfId="0" applyNumberFormat="1" applyFont="1" applyFill="1" applyBorder="1"/>
    <xf numFmtId="0" fontId="16" fillId="2" borderId="11" xfId="0" applyFont="1" applyFill="1" applyBorder="1"/>
    <xf numFmtId="0" fontId="22" fillId="4" borderId="11" xfId="0" applyFont="1" applyFill="1" applyBorder="1" applyAlignment="1">
      <alignment wrapText="1"/>
    </xf>
    <xf numFmtId="0" fontId="16" fillId="2" borderId="7" xfId="0" applyFont="1" applyFill="1" applyBorder="1" applyAlignment="1">
      <alignment horizontal="center" wrapText="1"/>
    </xf>
    <xf numFmtId="43" fontId="16" fillId="2" borderId="7" xfId="0" applyNumberFormat="1" applyFont="1" applyFill="1" applyBorder="1"/>
    <xf numFmtId="0" fontId="16" fillId="2" borderId="7" xfId="0" applyFont="1" applyFill="1" applyBorder="1"/>
    <xf numFmtId="0" fontId="30" fillId="2" borderId="1" xfId="0" applyFont="1" applyFill="1" applyBorder="1" applyAlignment="1">
      <alignment horizontal="center" vertical="center" wrapText="1"/>
    </xf>
    <xf numFmtId="43" fontId="16" fillId="2" borderId="12" xfId="0" applyNumberFormat="1" applyFont="1" applyFill="1" applyBorder="1"/>
    <xf numFmtId="0" fontId="16" fillId="2" borderId="12" xfId="0" applyFont="1" applyFill="1" applyBorder="1"/>
    <xf numFmtId="0" fontId="22" fillId="4" borderId="1" xfId="0" quotePrefix="1" applyFont="1" applyFill="1" applyBorder="1" applyAlignment="1">
      <alignment vertical="center" wrapText="1"/>
    </xf>
    <xf numFmtId="43" fontId="22" fillId="0" borderId="13" xfId="0" applyNumberFormat="1" applyFont="1" applyBorder="1"/>
    <xf numFmtId="0" fontId="16" fillId="2" borderId="1" xfId="0" applyFont="1" applyFill="1" applyBorder="1"/>
    <xf numFmtId="43" fontId="16" fillId="2" borderId="1" xfId="0" applyNumberFormat="1" applyFont="1" applyFill="1" applyBorder="1"/>
    <xf numFmtId="43" fontId="22" fillId="2" borderId="14" xfId="0" applyNumberFormat="1" applyFont="1" applyFill="1" applyBorder="1"/>
    <xf numFmtId="0" fontId="16" fillId="4" borderId="14" xfId="0" applyFont="1" applyFill="1" applyBorder="1" applyAlignment="1">
      <alignment wrapText="1"/>
    </xf>
    <xf numFmtId="0" fontId="16" fillId="4" borderId="14" xfId="0" applyFont="1" applyFill="1" applyBorder="1" applyAlignment="1">
      <alignment horizontal="left" wrapText="1"/>
    </xf>
    <xf numFmtId="0" fontId="16" fillId="2" borderId="14" xfId="0" applyFont="1" applyFill="1" applyBorder="1" applyAlignment="1">
      <alignment horizontal="center" wrapText="1"/>
    </xf>
    <xf numFmtId="0" fontId="22" fillId="2" borderId="14" xfId="0" applyFont="1" applyFill="1" applyBorder="1"/>
    <xf numFmtId="43" fontId="22" fillId="0" borderId="14" xfId="0" applyNumberFormat="1" applyFont="1" applyBorder="1"/>
    <xf numFmtId="0" fontId="22" fillId="2" borderId="7" xfId="0" applyFont="1" applyFill="1" applyBorder="1"/>
    <xf numFmtId="43" fontId="22" fillId="2" borderId="7" xfId="0" applyNumberFormat="1" applyFont="1" applyFill="1" applyBorder="1"/>
    <xf numFmtId="0" fontId="22" fillId="4" borderId="1" xfId="0" applyFont="1" applyFill="1" applyBorder="1" applyAlignment="1">
      <alignment vertical="center" wrapText="1"/>
    </xf>
    <xf numFmtId="43" fontId="22" fillId="2" borderId="13" xfId="0" applyNumberFormat="1" applyFont="1" applyFill="1" applyBorder="1"/>
    <xf numFmtId="0" fontId="2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6" fillId="3" borderId="5" xfId="0" applyFont="1" applyFill="1" applyBorder="1"/>
    <xf numFmtId="0" fontId="16" fillId="3" borderId="5" xfId="0" applyFont="1" applyFill="1" applyBorder="1" applyAlignment="1">
      <alignment horizontal="center"/>
    </xf>
    <xf numFmtId="43" fontId="16" fillId="3" borderId="5" xfId="0" applyNumberFormat="1" applyFont="1" applyFill="1" applyBorder="1"/>
    <xf numFmtId="0" fontId="16" fillId="3" borderId="1" xfId="0" applyFont="1" applyFill="1" applyBorder="1"/>
    <xf numFmtId="0" fontId="16" fillId="3" borderId="1" xfId="0" applyFont="1" applyFill="1" applyBorder="1" applyAlignment="1">
      <alignment horizontal="center"/>
    </xf>
    <xf numFmtId="43" fontId="16" fillId="3" borderId="12" xfId="0" applyNumberFormat="1" applyFont="1" applyFill="1" applyBorder="1"/>
    <xf numFmtId="43" fontId="16" fillId="3" borderId="1" xfId="0" applyNumberFormat="1" applyFont="1" applyFill="1" applyBorder="1"/>
    <xf numFmtId="43" fontId="22" fillId="2" borderId="12" xfId="0" applyNumberFormat="1" applyFont="1" applyFill="1" applyBorder="1"/>
    <xf numFmtId="0" fontId="16" fillId="3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horizontal="center" wrapText="1"/>
    </xf>
    <xf numFmtId="43" fontId="16" fillId="2" borderId="5" xfId="0" applyNumberFormat="1" applyFont="1" applyFill="1" applyBorder="1"/>
    <xf numFmtId="0" fontId="22" fillId="0" borderId="0" xfId="0" applyFont="1" applyAlignment="1"/>
    <xf numFmtId="0" fontId="16" fillId="4" borderId="8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wrapText="1"/>
    </xf>
    <xf numFmtId="0" fontId="16" fillId="4" borderId="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wrapText="1"/>
    </xf>
    <xf numFmtId="0" fontId="20" fillId="2" borderId="11" xfId="0" applyFont="1" applyFill="1" applyBorder="1" applyAlignment="1">
      <alignment horizontal="left" vertical="top" wrapText="1"/>
    </xf>
    <xf numFmtId="0" fontId="21" fillId="0" borderId="11" xfId="0" applyFont="1" applyBorder="1"/>
    <xf numFmtId="0" fontId="32" fillId="0" borderId="0" xfId="0" applyFont="1" applyAlignment="1">
      <alignment horizontal="left" wrapText="1"/>
    </xf>
    <xf numFmtId="0" fontId="32" fillId="0" borderId="0" xfId="0" applyFont="1" applyAlignment="1"/>
    <xf numFmtId="0" fontId="16" fillId="0" borderId="11" xfId="0" applyFont="1" applyFill="1" applyBorder="1" applyAlignment="1">
      <alignment horizontal="center" vertical="center" wrapText="1"/>
    </xf>
    <xf numFmtId="0" fontId="33" fillId="0" borderId="0" xfId="1" applyFont="1" applyAlignment="1">
      <alignment horizontal="center"/>
    </xf>
    <xf numFmtId="0" fontId="33" fillId="2" borderId="1" xfId="1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wrapText="1"/>
    </xf>
    <xf numFmtId="0" fontId="24" fillId="0" borderId="0" xfId="0" applyFont="1" applyAlignment="1"/>
    <xf numFmtId="0" fontId="0" fillId="0" borderId="0" xfId="0" applyFont="1" applyAlignment="1"/>
    <xf numFmtId="0" fontId="18" fillId="0" borderId="0" xfId="0" applyFont="1" applyAlignment="1"/>
    <xf numFmtId="0" fontId="0" fillId="0" borderId="0" xfId="0" applyFont="1" applyAlignment="1"/>
    <xf numFmtId="0" fontId="22" fillId="2" borderId="11" xfId="0" applyFont="1" applyFill="1" applyBorder="1"/>
    <xf numFmtId="0" fontId="22" fillId="2" borderId="11" xfId="0" applyFont="1" applyFill="1" applyBorder="1" applyAlignment="1">
      <alignment horizontal="center" wrapText="1"/>
    </xf>
    <xf numFmtId="43" fontId="22" fillId="2" borderId="11" xfId="0" applyNumberFormat="1" applyFont="1" applyFill="1" applyBorder="1"/>
    <xf numFmtId="43" fontId="16" fillId="3" borderId="5" xfId="0" applyNumberFormat="1" applyFont="1" applyFill="1" applyBorder="1" applyAlignment="1">
      <alignment horizontal="center"/>
    </xf>
    <xf numFmtId="0" fontId="14" fillId="0" borderId="0" xfId="0" applyFont="1" applyFill="1" applyAlignment="1"/>
    <xf numFmtId="0" fontId="5" fillId="0" borderId="0" xfId="0" applyFont="1" applyFill="1"/>
    <xf numFmtId="0" fontId="18" fillId="0" borderId="16" xfId="0" applyFont="1" applyBorder="1"/>
    <xf numFmtId="0" fontId="22" fillId="4" borderId="11" xfId="0" applyFont="1" applyFill="1" applyBorder="1" applyAlignment="1">
      <alignment vertical="center" wrapText="1"/>
    </xf>
    <xf numFmtId="43" fontId="22" fillId="2" borderId="15" xfId="0" applyNumberFormat="1" applyFont="1" applyFill="1" applyBorder="1"/>
    <xf numFmtId="0" fontId="22" fillId="4" borderId="1" xfId="0" applyFont="1" applyFill="1" applyBorder="1" applyAlignment="1">
      <alignment horizontal="right" vertical="center" wrapText="1"/>
    </xf>
    <xf numFmtId="49" fontId="16" fillId="3" borderId="5" xfId="0" applyNumberFormat="1" applyFont="1" applyFill="1" applyBorder="1" applyAlignment="1">
      <alignment horizontal="right" vertical="center"/>
    </xf>
    <xf numFmtId="0" fontId="3" fillId="0" borderId="16" xfId="0" applyFont="1" applyBorder="1"/>
    <xf numFmtId="0" fontId="3" fillId="0" borderId="17" xfId="0" applyFont="1" applyBorder="1"/>
    <xf numFmtId="0" fontId="8" fillId="0" borderId="17" xfId="0" applyFont="1" applyBorder="1" applyAlignment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5" fillId="5" borderId="23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6" fillId="5" borderId="25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wrapText="1"/>
    </xf>
    <xf numFmtId="0" fontId="16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1" fillId="0" borderId="17" xfId="0" applyFont="1" applyBorder="1"/>
    <xf numFmtId="0" fontId="2" fillId="0" borderId="17" xfId="0" applyFont="1" applyBorder="1" applyAlignment="1"/>
    <xf numFmtId="0" fontId="0" fillId="0" borderId="17" xfId="0" applyFont="1" applyBorder="1" applyAlignment="1"/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Border="1"/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1" fillId="0" borderId="20" xfId="0" applyFont="1" applyBorder="1"/>
    <xf numFmtId="0" fontId="1" fillId="0" borderId="22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25" xfId="0" applyFont="1" applyFill="1" applyBorder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2" fillId="0" borderId="17" xfId="0" applyFont="1" applyBorder="1"/>
    <xf numFmtId="0" fontId="22" fillId="0" borderId="18" xfId="0" applyFont="1" applyBorder="1"/>
    <xf numFmtId="0" fontId="22" fillId="0" borderId="19" xfId="0" applyFont="1" applyBorder="1"/>
    <xf numFmtId="0" fontId="16" fillId="5" borderId="23" xfId="0" applyFont="1" applyFill="1" applyBorder="1" applyAlignment="1">
      <alignment horizontal="center" wrapText="1"/>
    </xf>
    <xf numFmtId="0" fontId="16" fillId="5" borderId="24" xfId="0" applyFont="1" applyFill="1" applyBorder="1" applyAlignment="1">
      <alignment horizontal="center" wrapText="1"/>
    </xf>
    <xf numFmtId="0" fontId="16" fillId="5" borderId="25" xfId="0" applyFont="1" applyFill="1" applyBorder="1" applyAlignment="1">
      <alignment horizontal="center" wrapText="1"/>
    </xf>
    <xf numFmtId="0" fontId="18" fillId="0" borderId="17" xfId="0" applyFont="1" applyBorder="1" applyAlignment="1"/>
    <xf numFmtId="0" fontId="16" fillId="0" borderId="26" xfId="0" applyFont="1" applyBorder="1" applyAlignment="1">
      <alignment wrapText="1"/>
    </xf>
    <xf numFmtId="0" fontId="10" fillId="2" borderId="11" xfId="0" applyFont="1" applyFill="1" applyBorder="1" applyAlignment="1">
      <alignment horizontal="left" vertical="top" wrapText="1"/>
    </xf>
    <xf numFmtId="0" fontId="4" fillId="0" borderId="11" xfId="0" applyFont="1" applyBorder="1"/>
    <xf numFmtId="0" fontId="34" fillId="0" borderId="20" xfId="0" applyFont="1" applyBorder="1"/>
    <xf numFmtId="0" fontId="18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4" fillId="0" borderId="17" xfId="0" applyFont="1" applyBorder="1"/>
    <xf numFmtId="0" fontId="24" fillId="0" borderId="17" xfId="0" applyFont="1" applyBorder="1" applyAlignment="1">
      <alignment wrapText="1"/>
    </xf>
    <xf numFmtId="0" fontId="24" fillId="0" borderId="18" xfId="0" applyFont="1" applyBorder="1"/>
    <xf numFmtId="0" fontId="24" fillId="0" borderId="19" xfId="0" applyFont="1" applyBorder="1" applyAlignment="1">
      <alignment wrapText="1"/>
    </xf>
    <xf numFmtId="0" fontId="24" fillId="0" borderId="20" xfId="0" applyFont="1" applyBorder="1"/>
    <xf numFmtId="0" fontId="24" fillId="0" borderId="21" xfId="0" applyFont="1" applyBorder="1"/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3" fillId="5" borderId="24" xfId="0" applyFont="1" applyFill="1" applyBorder="1" applyAlignment="1">
      <alignment horizontal="center" wrapText="1"/>
    </xf>
    <xf numFmtId="0" fontId="23" fillId="5" borderId="25" xfId="0" applyFont="1" applyFill="1" applyBorder="1" applyAlignment="1">
      <alignment horizont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6" fillId="0" borderId="20" xfId="0" applyFont="1" applyBorder="1"/>
    <xf numFmtId="0" fontId="14" fillId="0" borderId="26" xfId="0" applyFont="1" applyBorder="1" applyAlignment="1">
      <alignment wrapText="1"/>
    </xf>
    <xf numFmtId="0" fontId="14" fillId="2" borderId="2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35" fillId="0" borderId="0" xfId="0" applyFont="1"/>
    <xf numFmtId="0" fontId="35" fillId="0" borderId="0" xfId="0" applyFont="1" applyAlignment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0" xfId="0" applyFont="1" applyAlignment="1"/>
    <xf numFmtId="0" fontId="16" fillId="2" borderId="11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wrapText="1"/>
    </xf>
    <xf numFmtId="164" fontId="5" fillId="2" borderId="15" xfId="2" applyNumberFormat="1" applyFont="1" applyFill="1" applyBorder="1"/>
    <xf numFmtId="164" fontId="5" fillId="2" borderId="11" xfId="2" applyNumberFormat="1" applyFont="1" applyFill="1" applyBorder="1"/>
    <xf numFmtId="164" fontId="3" fillId="2" borderId="13" xfId="0" applyNumberFormat="1" applyFont="1" applyFill="1" applyBorder="1"/>
    <xf numFmtId="164" fontId="3" fillId="2" borderId="15" xfId="0" applyNumberFormat="1" applyFont="1" applyFill="1" applyBorder="1"/>
    <xf numFmtId="164" fontId="3" fillId="2" borderId="11" xfId="0" applyNumberFormat="1" applyFont="1" applyFill="1" applyBorder="1"/>
    <xf numFmtId="0" fontId="3" fillId="0" borderId="32" xfId="0" applyFont="1" applyBorder="1"/>
    <xf numFmtId="0" fontId="3" fillId="0" borderId="33" xfId="0" applyFont="1" applyBorder="1"/>
    <xf numFmtId="0" fontId="8" fillId="0" borderId="33" xfId="0" applyFont="1" applyBorder="1" applyAlignment="1"/>
    <xf numFmtId="0" fontId="3" fillId="0" borderId="34" xfId="0" applyFont="1" applyBorder="1"/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164" fontId="5" fillId="0" borderId="21" xfId="2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/>
    <xf numFmtId="164" fontId="5" fillId="0" borderId="21" xfId="2" applyNumberFormat="1" applyFont="1" applyBorder="1"/>
    <xf numFmtId="0" fontId="39" fillId="0" borderId="0" xfId="0" applyFont="1"/>
    <xf numFmtId="0" fontId="40" fillId="0" borderId="20" xfId="0" applyFont="1" applyBorder="1" applyAlignment="1"/>
    <xf numFmtId="0" fontId="34" fillId="0" borderId="21" xfId="0" applyFont="1" applyBorder="1"/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34" fillId="0" borderId="0" xfId="0" applyFont="1"/>
    <xf numFmtId="0" fontId="39" fillId="0" borderId="0" xfId="0" applyFont="1" applyAlignment="1"/>
    <xf numFmtId="164" fontId="34" fillId="0" borderId="21" xfId="2" applyNumberFormat="1" applyFont="1" applyBorder="1"/>
    <xf numFmtId="0" fontId="40" fillId="0" borderId="20" xfId="0" applyFont="1" applyBorder="1"/>
    <xf numFmtId="164" fontId="40" fillId="0" borderId="21" xfId="2" applyNumberFormat="1" applyFont="1" applyBorder="1" applyAlignment="1">
      <alignment horizontal="center"/>
    </xf>
    <xf numFmtId="164" fontId="34" fillId="0" borderId="21" xfId="2" applyNumberFormat="1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18" fillId="0" borderId="32" xfId="0" applyFont="1" applyBorder="1"/>
    <xf numFmtId="0" fontId="18" fillId="0" borderId="33" xfId="0" applyFont="1" applyBorder="1"/>
    <xf numFmtId="0" fontId="18" fillId="0" borderId="34" xfId="0" applyFont="1" applyBorder="1"/>
    <xf numFmtId="0" fontId="34" fillId="0" borderId="21" xfId="0" applyFont="1" applyBorder="1" applyAlignment="1">
      <alignment horizontal="center"/>
    </xf>
    <xf numFmtId="0" fontId="22" fillId="0" borderId="32" xfId="0" applyFont="1" applyBorder="1"/>
    <xf numFmtId="0" fontId="22" fillId="0" borderId="33" xfId="0" applyFont="1" applyBorder="1"/>
    <xf numFmtId="0" fontId="22" fillId="0" borderId="34" xfId="0" applyFont="1" applyBorder="1"/>
    <xf numFmtId="0" fontId="5" fillId="0" borderId="20" xfId="0" applyFont="1" applyBorder="1"/>
    <xf numFmtId="0" fontId="5" fillId="0" borderId="21" xfId="0" applyFont="1" applyBorder="1"/>
    <xf numFmtId="0" fontId="32" fillId="0" borderId="0" xfId="0" applyFont="1" applyFill="1" applyAlignment="1"/>
    <xf numFmtId="0" fontId="18" fillId="0" borderId="0" xfId="0" applyFont="1" applyFill="1"/>
    <xf numFmtId="0" fontId="0" fillId="0" borderId="0" xfId="0" applyFont="1" applyAlignment="1"/>
    <xf numFmtId="0" fontId="12" fillId="0" borderId="17" xfId="0" applyFont="1" applyBorder="1"/>
    <xf numFmtId="0" fontId="12" fillId="0" borderId="17" xfId="0" applyFont="1" applyBorder="1" applyAlignment="1">
      <alignment wrapText="1"/>
    </xf>
    <xf numFmtId="0" fontId="7" fillId="0" borderId="0" xfId="0" applyFont="1"/>
    <xf numFmtId="0" fontId="26" fillId="2" borderId="2" xfId="0" applyFont="1" applyFill="1" applyBorder="1" applyAlignment="1">
      <alignment horizontal="left" vertical="top" wrapText="1"/>
    </xf>
    <xf numFmtId="0" fontId="27" fillId="0" borderId="3" xfId="0" applyFont="1" applyBorder="1"/>
    <xf numFmtId="0" fontId="12" fillId="0" borderId="0" xfId="0" applyFont="1" applyAlignment="1">
      <alignment horizontal="right" wrapText="1"/>
    </xf>
    <xf numFmtId="0" fontId="35" fillId="0" borderId="0" xfId="0" applyFont="1" applyAlignment="1">
      <alignment horizontal="center"/>
    </xf>
    <xf numFmtId="0" fontId="36" fillId="2" borderId="2" xfId="0" applyFont="1" applyFill="1" applyBorder="1" applyAlignment="1">
      <alignment horizontal="left" vertical="top" wrapText="1"/>
    </xf>
    <xf numFmtId="0" fontId="37" fillId="0" borderId="3" xfId="0" applyFont="1" applyBorder="1"/>
    <xf numFmtId="0" fontId="37" fillId="0" borderId="4" xfId="0" applyFont="1" applyBorder="1"/>
    <xf numFmtId="0" fontId="6" fillId="0" borderId="0" xfId="0" applyFont="1" applyAlignment="1">
      <alignment horizontal="left"/>
    </xf>
    <xf numFmtId="0" fontId="0" fillId="0" borderId="0" xfId="0" applyFont="1" applyAlignment="1"/>
    <xf numFmtId="0" fontId="14" fillId="0" borderId="0" xfId="0" applyFont="1" applyAlignment="1">
      <alignment horizontal="left"/>
    </xf>
    <xf numFmtId="0" fontId="36" fillId="2" borderId="17" xfId="0" applyFont="1" applyFill="1" applyBorder="1" applyAlignment="1">
      <alignment horizontal="left" vertical="top" wrapText="1"/>
    </xf>
    <xf numFmtId="0" fontId="36" fillId="2" borderId="29" xfId="0" applyFont="1" applyFill="1" applyBorder="1" applyAlignment="1">
      <alignment horizontal="left" vertical="top" wrapText="1"/>
    </xf>
    <xf numFmtId="0" fontId="36" fillId="2" borderId="30" xfId="0" applyFont="1" applyFill="1" applyBorder="1" applyAlignment="1">
      <alignment horizontal="left" vertical="top" wrapText="1"/>
    </xf>
    <xf numFmtId="0" fontId="36" fillId="2" borderId="31" xfId="0" applyFont="1" applyFill="1" applyBorder="1" applyAlignment="1">
      <alignment horizontal="left" vertical="top" wrapText="1"/>
    </xf>
    <xf numFmtId="0" fontId="32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  <xf numFmtId="0" fontId="24" fillId="0" borderId="0" xfId="0" applyFont="1" applyFill="1" applyAlignment="1"/>
    <xf numFmtId="0" fontId="24" fillId="0" borderId="0" xfId="0" applyFont="1" applyFill="1"/>
    <xf numFmtId="0" fontId="41" fillId="0" borderId="0" xfId="0" applyFont="1" applyFill="1" applyAlignment="1"/>
    <xf numFmtId="0" fontId="12" fillId="0" borderId="0" xfId="0" applyFont="1" applyFill="1"/>
    <xf numFmtId="0" fontId="17" fillId="0" borderId="0" xfId="1" applyFill="1"/>
    <xf numFmtId="0" fontId="23" fillId="0" borderId="27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wrapText="1"/>
    </xf>
    <xf numFmtId="0" fontId="24" fillId="0" borderId="17" xfId="0" applyFont="1" applyFill="1" applyBorder="1" applyAlignment="1">
      <alignment wrapText="1"/>
    </xf>
    <xf numFmtId="0" fontId="24" fillId="0" borderId="21" xfId="0" applyFont="1" applyFill="1" applyBorder="1" applyAlignment="1">
      <alignment wrapText="1"/>
    </xf>
    <xf numFmtId="0" fontId="24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7" fillId="0" borderId="16" xfId="0" applyFont="1" applyFill="1" applyBorder="1" applyAlignment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lyans.am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3"/>
  <sheetViews>
    <sheetView tabSelected="1" view="pageBreakPreview" zoomScale="85" zoomScaleNormal="85" zoomScaleSheetLayoutView="85" workbookViewId="0">
      <selection activeCell="C10" sqref="C10"/>
    </sheetView>
  </sheetViews>
  <sheetFormatPr defaultColWidth="14.42578125" defaultRowHeight="13.5" x14ac:dyDescent="0.25"/>
  <cols>
    <col min="1" max="1" width="6.140625" style="16" customWidth="1"/>
    <col min="2" max="2" width="62" style="16" customWidth="1"/>
    <col min="3" max="3" width="22.7109375" style="258" customWidth="1"/>
    <col min="4" max="5" width="22.7109375" style="16" customWidth="1"/>
    <col min="6" max="6" width="9.140625" style="16" customWidth="1"/>
    <col min="7" max="26" width="8.7109375" style="16" customWidth="1"/>
    <col min="27" max="16384" width="14.42578125" style="16"/>
  </cols>
  <sheetData>
    <row r="1" spans="1:26" s="99" customFormat="1" ht="79.5" customHeight="1" x14ac:dyDescent="0.25">
      <c r="C1" s="258"/>
      <c r="D1" s="244" t="s">
        <v>157</v>
      </c>
      <c r="E1" s="244"/>
    </row>
    <row r="2" spans="1:26" s="192" customFormat="1" ht="33" customHeight="1" x14ac:dyDescent="0.35">
      <c r="A2" s="191"/>
      <c r="B2" s="245" t="s">
        <v>182</v>
      </c>
      <c r="C2" s="245"/>
      <c r="D2" s="245"/>
      <c r="E2" s="245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</row>
    <row r="3" spans="1:26" s="192" customFormat="1" ht="33" customHeight="1" x14ac:dyDescent="0.35">
      <c r="A3" s="191"/>
      <c r="B3" s="245" t="s">
        <v>181</v>
      </c>
      <c r="C3" s="245"/>
      <c r="D3" s="245"/>
      <c r="E3" s="245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</row>
    <row r="4" spans="1:26" s="99" customFormat="1" x14ac:dyDescent="0.25">
      <c r="A4" s="15"/>
      <c r="B4" s="15"/>
      <c r="C4" s="259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s="99" customFormat="1" x14ac:dyDescent="0.25">
      <c r="A5" s="15"/>
      <c r="B5" s="15"/>
      <c r="C5" s="259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4.25" x14ac:dyDescent="0.25">
      <c r="A6" s="15"/>
      <c r="B6" s="17" t="s">
        <v>0</v>
      </c>
      <c r="C6" s="259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4.25" x14ac:dyDescent="0.25">
      <c r="A7" s="15"/>
      <c r="B7" s="14" t="s">
        <v>1</v>
      </c>
      <c r="C7" s="260" t="s">
        <v>186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4.25" x14ac:dyDescent="0.25">
      <c r="A8" s="15"/>
      <c r="B8" s="14" t="s">
        <v>2</v>
      </c>
      <c r="C8" s="261" t="s">
        <v>185</v>
      </c>
      <c r="D8" s="7" t="s">
        <v>189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4.25" x14ac:dyDescent="0.25">
      <c r="A9" s="15"/>
      <c r="B9" s="14" t="s">
        <v>3</v>
      </c>
      <c r="C9" s="259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25" x14ac:dyDescent="0.25">
      <c r="A10" s="15"/>
      <c r="B10" s="17" t="s">
        <v>122</v>
      </c>
      <c r="C10" s="259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4.25" x14ac:dyDescent="0.25">
      <c r="A11" s="15"/>
      <c r="B11" s="241" t="s">
        <v>4</v>
      </c>
      <c r="C11" s="260" t="s">
        <v>187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5" x14ac:dyDescent="0.25">
      <c r="A12" s="15"/>
      <c r="B12" s="17" t="s">
        <v>5</v>
      </c>
      <c r="C12" s="262" t="s">
        <v>188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5">
      <c r="A13" s="15"/>
      <c r="B13" s="15"/>
      <c r="C13" s="259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5">
      <c r="A14" s="15"/>
      <c r="B14" s="15"/>
      <c r="C14" s="259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5">
      <c r="A15" s="242" t="s">
        <v>123</v>
      </c>
      <c r="B15" s="243"/>
      <c r="C15" s="243"/>
      <c r="D15" s="243"/>
      <c r="E15" s="243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4.25" x14ac:dyDescent="0.25">
      <c r="A16" s="15"/>
      <c r="B16" s="18"/>
      <c r="C16" s="259"/>
      <c r="D16" s="19"/>
      <c r="E16" s="19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" thickBot="1" x14ac:dyDescent="0.3">
      <c r="A17" s="18" t="s">
        <v>73</v>
      </c>
      <c r="B17" s="18"/>
      <c r="C17" s="259"/>
      <c r="D17" s="19"/>
      <c r="E17" s="19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43.5" thickBot="1" x14ac:dyDescent="0.3">
      <c r="A18" s="181" t="s">
        <v>8</v>
      </c>
      <c r="B18" s="182" t="s">
        <v>74</v>
      </c>
      <c r="C18" s="263" t="s">
        <v>75</v>
      </c>
      <c r="D18" s="182" t="s">
        <v>76</v>
      </c>
      <c r="E18" s="183" t="s">
        <v>77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5" thickTop="1" x14ac:dyDescent="0.25">
      <c r="A19" s="152">
        <v>1</v>
      </c>
      <c r="B19" s="179">
        <v>2</v>
      </c>
      <c r="C19" s="264">
        <v>3</v>
      </c>
      <c r="D19" s="179">
        <v>4</v>
      </c>
      <c r="E19" s="180">
        <v>5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5">
      <c r="A20" s="173"/>
      <c r="B20" s="239" t="s">
        <v>183</v>
      </c>
      <c r="C20" s="265" t="s">
        <v>184</v>
      </c>
      <c r="D20" s="240" t="s">
        <v>185</v>
      </c>
      <c r="E20" s="17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5">
      <c r="A21" s="173"/>
      <c r="B21" s="171"/>
      <c r="C21" s="266"/>
      <c r="D21" s="172"/>
      <c r="E21" s="17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4.25" thickBot="1" x14ac:dyDescent="0.3">
      <c r="A22" s="175"/>
      <c r="B22" s="176"/>
      <c r="C22" s="267"/>
      <c r="D22" s="177"/>
      <c r="E22" s="178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5">
      <c r="A23" s="15"/>
      <c r="B23" s="15"/>
      <c r="C23" s="268"/>
      <c r="D23" s="20"/>
      <c r="E23" s="20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" thickBot="1" x14ac:dyDescent="0.3">
      <c r="A24" s="18" t="s">
        <v>78</v>
      </c>
      <c r="B24" s="18"/>
      <c r="C24" s="268"/>
      <c r="D24" s="20"/>
      <c r="E24" s="20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99" customFormat="1" ht="29.25" thickBot="1" x14ac:dyDescent="0.3">
      <c r="A25" s="181" t="s">
        <v>8</v>
      </c>
      <c r="B25" s="182" t="s">
        <v>79</v>
      </c>
      <c r="C25" s="263" t="s">
        <v>80</v>
      </c>
      <c r="D25" s="182" t="s">
        <v>81</v>
      </c>
      <c r="E25" s="183" t="s">
        <v>82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s="99" customFormat="1" ht="15" thickTop="1" x14ac:dyDescent="0.25">
      <c r="A26" s="152">
        <v>1</v>
      </c>
      <c r="B26" s="179">
        <v>2</v>
      </c>
      <c r="C26" s="264">
        <v>3</v>
      </c>
      <c r="D26" s="179">
        <v>4</v>
      </c>
      <c r="E26" s="180">
        <v>5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99" customFormat="1" x14ac:dyDescent="0.25">
      <c r="A27" s="173"/>
      <c r="B27" s="171"/>
      <c r="C27" s="266"/>
      <c r="D27" s="172"/>
      <c r="E27" s="17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99" customFormat="1" x14ac:dyDescent="0.25">
      <c r="A28" s="173"/>
      <c r="B28" s="171"/>
      <c r="C28" s="266"/>
      <c r="D28" s="172"/>
      <c r="E28" s="17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99" customFormat="1" ht="14.25" thickBot="1" x14ac:dyDescent="0.3">
      <c r="A29" s="175"/>
      <c r="B29" s="176"/>
      <c r="C29" s="267"/>
      <c r="D29" s="177"/>
      <c r="E29" s="178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4.25" x14ac:dyDescent="0.25">
      <c r="A30" s="15"/>
      <c r="B30" s="21"/>
      <c r="C30" s="269"/>
      <c r="D30" s="21"/>
      <c r="E30" s="21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4.25" customHeight="1" thickBot="1" x14ac:dyDescent="0.3">
      <c r="A31" s="18" t="s">
        <v>83</v>
      </c>
      <c r="B31" s="21"/>
      <c r="D31" s="99"/>
      <c r="E31" s="99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s="99" customFormat="1" ht="29.25" thickBot="1" x14ac:dyDescent="0.3">
      <c r="A32" s="181" t="s">
        <v>8</v>
      </c>
      <c r="B32" s="182" t="s">
        <v>145</v>
      </c>
      <c r="C32" s="263" t="s">
        <v>53</v>
      </c>
      <c r="D32" s="182" t="s">
        <v>84</v>
      </c>
      <c r="E32" s="183" t="s">
        <v>85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s="99" customFormat="1" ht="15" thickTop="1" x14ac:dyDescent="0.25">
      <c r="A33" s="152">
        <v>1</v>
      </c>
      <c r="B33" s="179">
        <v>2</v>
      </c>
      <c r="C33" s="264">
        <v>3</v>
      </c>
      <c r="D33" s="179">
        <v>4</v>
      </c>
      <c r="E33" s="180">
        <v>5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s="99" customFormat="1" x14ac:dyDescent="0.25">
      <c r="A34" s="173"/>
      <c r="B34" s="171"/>
      <c r="C34" s="266"/>
      <c r="D34" s="172"/>
      <c r="E34" s="17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s="99" customFormat="1" x14ac:dyDescent="0.25">
      <c r="A35" s="173"/>
      <c r="B35" s="171"/>
      <c r="C35" s="266"/>
      <c r="D35" s="172"/>
      <c r="E35" s="174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s="99" customFormat="1" ht="14.25" thickBot="1" x14ac:dyDescent="0.3">
      <c r="A36" s="175"/>
      <c r="B36" s="176"/>
      <c r="C36" s="267"/>
      <c r="D36" s="177"/>
      <c r="E36" s="178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5">
      <c r="A37" s="15"/>
      <c r="B37" s="15"/>
      <c r="C37" s="259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s="99" customFormat="1" x14ac:dyDescent="0.25">
      <c r="A38" s="15"/>
      <c r="B38" s="15"/>
      <c r="C38" s="259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4.25" thickBot="1" x14ac:dyDescent="0.3">
      <c r="A39" s="15"/>
      <c r="B39" s="15"/>
      <c r="C39" s="259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s="18" customFormat="1" ht="15" thickBot="1" x14ac:dyDescent="0.3">
      <c r="A40" s="17"/>
      <c r="B40" s="18" t="s">
        <v>6</v>
      </c>
      <c r="C40" s="270" t="s">
        <v>190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x14ac:dyDescent="0.25">
      <c r="A41" s="15"/>
      <c r="B41" s="15"/>
      <c r="C41" s="259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5">
      <c r="A42" s="15"/>
      <c r="B42" s="15"/>
      <c r="C42" s="259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5">
      <c r="A43" s="15"/>
      <c r="B43" s="15"/>
      <c r="C43" s="259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5">
      <c r="A44" s="15"/>
      <c r="B44" s="15"/>
      <c r="C44" s="259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5">
      <c r="A45" s="15"/>
      <c r="B45" s="15"/>
      <c r="C45" s="259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5">
      <c r="A46" s="15"/>
      <c r="B46" s="15"/>
      <c r="C46" s="259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5">
      <c r="A47" s="15"/>
      <c r="B47" s="15"/>
      <c r="C47" s="259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5">
      <c r="A48" s="15"/>
      <c r="B48" s="15"/>
      <c r="C48" s="259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x14ac:dyDescent="0.25">
      <c r="A49" s="15"/>
      <c r="B49" s="15"/>
      <c r="C49" s="259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x14ac:dyDescent="0.25">
      <c r="A50" s="15"/>
      <c r="B50" s="15"/>
      <c r="C50" s="259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x14ac:dyDescent="0.25">
      <c r="A51" s="15"/>
      <c r="B51" s="15"/>
      <c r="C51" s="259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x14ac:dyDescent="0.25">
      <c r="A52" s="15"/>
      <c r="B52" s="15"/>
      <c r="C52" s="259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x14ac:dyDescent="0.25">
      <c r="A53" s="15"/>
      <c r="B53" s="15"/>
      <c r="C53" s="259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x14ac:dyDescent="0.25">
      <c r="A54" s="15"/>
      <c r="B54" s="15"/>
      <c r="C54" s="259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x14ac:dyDescent="0.25">
      <c r="A55" s="15"/>
      <c r="B55" s="15"/>
      <c r="C55" s="259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x14ac:dyDescent="0.25">
      <c r="A56" s="15"/>
      <c r="B56" s="15"/>
      <c r="C56" s="259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x14ac:dyDescent="0.25">
      <c r="A57" s="15"/>
      <c r="B57" s="15"/>
      <c r="C57" s="259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x14ac:dyDescent="0.25">
      <c r="A58" s="15"/>
      <c r="B58" s="15"/>
      <c r="C58" s="259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x14ac:dyDescent="0.25">
      <c r="A59" s="15"/>
      <c r="B59" s="15"/>
      <c r="C59" s="259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x14ac:dyDescent="0.25">
      <c r="A60" s="15"/>
      <c r="B60" s="15"/>
      <c r="C60" s="259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x14ac:dyDescent="0.25">
      <c r="A61" s="15"/>
      <c r="B61" s="15"/>
      <c r="C61" s="259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x14ac:dyDescent="0.25">
      <c r="A62" s="15"/>
      <c r="B62" s="15"/>
      <c r="C62" s="259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x14ac:dyDescent="0.25">
      <c r="A63" s="15"/>
      <c r="B63" s="15"/>
      <c r="C63" s="259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x14ac:dyDescent="0.25">
      <c r="A64" s="15"/>
      <c r="B64" s="15"/>
      <c r="C64" s="259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x14ac:dyDescent="0.25">
      <c r="A65" s="15"/>
      <c r="B65" s="15"/>
      <c r="C65" s="259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x14ac:dyDescent="0.25">
      <c r="A66" s="15"/>
      <c r="B66" s="15"/>
      <c r="C66" s="259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x14ac:dyDescent="0.25">
      <c r="A67" s="15"/>
      <c r="B67" s="15"/>
      <c r="C67" s="259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x14ac:dyDescent="0.25">
      <c r="A68" s="15"/>
      <c r="B68" s="15"/>
      <c r="C68" s="259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x14ac:dyDescent="0.25">
      <c r="A69" s="15"/>
      <c r="B69" s="15"/>
      <c r="C69" s="259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x14ac:dyDescent="0.25">
      <c r="A70" s="15"/>
      <c r="B70" s="15"/>
      <c r="C70" s="259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x14ac:dyDescent="0.25">
      <c r="A71" s="15"/>
      <c r="B71" s="15"/>
      <c r="C71" s="259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x14ac:dyDescent="0.25">
      <c r="A72" s="15"/>
      <c r="B72" s="15"/>
      <c r="C72" s="259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x14ac:dyDescent="0.25">
      <c r="A73" s="15"/>
      <c r="B73" s="15"/>
      <c r="C73" s="259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x14ac:dyDescent="0.25">
      <c r="A74" s="15"/>
      <c r="B74" s="15"/>
      <c r="C74" s="259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x14ac:dyDescent="0.25">
      <c r="A75" s="15"/>
      <c r="B75" s="15"/>
      <c r="C75" s="259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x14ac:dyDescent="0.25">
      <c r="A76" s="15"/>
      <c r="B76" s="15"/>
      <c r="C76" s="259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x14ac:dyDescent="0.25">
      <c r="A77" s="15"/>
      <c r="B77" s="15"/>
      <c r="C77" s="259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x14ac:dyDescent="0.25">
      <c r="A78" s="15"/>
      <c r="B78" s="15"/>
      <c r="C78" s="259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x14ac:dyDescent="0.25">
      <c r="A79" s="15"/>
      <c r="B79" s="15"/>
      <c r="C79" s="259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x14ac:dyDescent="0.25">
      <c r="A80" s="15"/>
      <c r="B80" s="15"/>
      <c r="C80" s="259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x14ac:dyDescent="0.25">
      <c r="A81" s="15"/>
      <c r="B81" s="15"/>
      <c r="C81" s="259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x14ac:dyDescent="0.25">
      <c r="A82" s="15"/>
      <c r="B82" s="15"/>
      <c r="C82" s="259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x14ac:dyDescent="0.25">
      <c r="A83" s="15"/>
      <c r="B83" s="15"/>
      <c r="C83" s="259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x14ac:dyDescent="0.25">
      <c r="A84" s="15"/>
      <c r="B84" s="15"/>
      <c r="C84" s="259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x14ac:dyDescent="0.25">
      <c r="A85" s="15"/>
      <c r="B85" s="15"/>
      <c r="C85" s="259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x14ac:dyDescent="0.25">
      <c r="A86" s="15"/>
      <c r="B86" s="15"/>
      <c r="C86" s="259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x14ac:dyDescent="0.25">
      <c r="A87" s="15"/>
      <c r="B87" s="15"/>
      <c r="C87" s="259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x14ac:dyDescent="0.25">
      <c r="A88" s="15"/>
      <c r="B88" s="15"/>
      <c r="C88" s="259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x14ac:dyDescent="0.25">
      <c r="A89" s="15"/>
      <c r="B89" s="15"/>
      <c r="C89" s="259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x14ac:dyDescent="0.25">
      <c r="A90" s="15"/>
      <c r="B90" s="15"/>
      <c r="C90" s="259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x14ac:dyDescent="0.25">
      <c r="A91" s="15"/>
      <c r="B91" s="15"/>
      <c r="C91" s="259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x14ac:dyDescent="0.25">
      <c r="A92" s="15"/>
      <c r="B92" s="15"/>
      <c r="C92" s="259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x14ac:dyDescent="0.25">
      <c r="A93" s="15"/>
      <c r="B93" s="15"/>
      <c r="C93" s="259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x14ac:dyDescent="0.25">
      <c r="A94" s="15"/>
      <c r="B94" s="15"/>
      <c r="C94" s="259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x14ac:dyDescent="0.25">
      <c r="A95" s="15"/>
      <c r="B95" s="15"/>
      <c r="C95" s="259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x14ac:dyDescent="0.25">
      <c r="A96" s="15"/>
      <c r="B96" s="15"/>
      <c r="C96" s="259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x14ac:dyDescent="0.25">
      <c r="A97" s="15"/>
      <c r="B97" s="15"/>
      <c r="C97" s="259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x14ac:dyDescent="0.25">
      <c r="A98" s="15"/>
      <c r="B98" s="15"/>
      <c r="C98" s="259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x14ac:dyDescent="0.25">
      <c r="A99" s="15"/>
      <c r="B99" s="15"/>
      <c r="C99" s="259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x14ac:dyDescent="0.25">
      <c r="A100" s="15"/>
      <c r="B100" s="15"/>
      <c r="C100" s="259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x14ac:dyDescent="0.25">
      <c r="A101" s="15"/>
      <c r="B101" s="15"/>
      <c r="C101" s="259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x14ac:dyDescent="0.25">
      <c r="A102" s="15"/>
      <c r="B102" s="15"/>
      <c r="C102" s="259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x14ac:dyDescent="0.25">
      <c r="A103" s="15"/>
      <c r="B103" s="15"/>
      <c r="C103" s="259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x14ac:dyDescent="0.25">
      <c r="A104" s="15"/>
      <c r="B104" s="15"/>
      <c r="C104" s="259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x14ac:dyDescent="0.25">
      <c r="A105" s="15"/>
      <c r="B105" s="15"/>
      <c r="C105" s="259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x14ac:dyDescent="0.25">
      <c r="A106" s="15"/>
      <c r="B106" s="15"/>
      <c r="C106" s="259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x14ac:dyDescent="0.25">
      <c r="A107" s="15"/>
      <c r="B107" s="15"/>
      <c r="C107" s="259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x14ac:dyDescent="0.25">
      <c r="A108" s="15"/>
      <c r="B108" s="15"/>
      <c r="C108" s="259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x14ac:dyDescent="0.25">
      <c r="A109" s="15"/>
      <c r="B109" s="15"/>
      <c r="C109" s="259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x14ac:dyDescent="0.25">
      <c r="A110" s="15"/>
      <c r="B110" s="15"/>
      <c r="C110" s="259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x14ac:dyDescent="0.25">
      <c r="A111" s="15"/>
      <c r="B111" s="15"/>
      <c r="C111" s="259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x14ac:dyDescent="0.25">
      <c r="A112" s="15"/>
      <c r="B112" s="15"/>
      <c r="C112" s="259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x14ac:dyDescent="0.25">
      <c r="A113" s="15"/>
      <c r="B113" s="15"/>
      <c r="C113" s="259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x14ac:dyDescent="0.25">
      <c r="A114" s="15"/>
      <c r="B114" s="15"/>
      <c r="C114" s="259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x14ac:dyDescent="0.25">
      <c r="A115" s="15"/>
      <c r="B115" s="15"/>
      <c r="C115" s="259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x14ac:dyDescent="0.25">
      <c r="A116" s="15"/>
      <c r="B116" s="15"/>
      <c r="C116" s="259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x14ac:dyDescent="0.25">
      <c r="A117" s="15"/>
      <c r="B117" s="15"/>
      <c r="C117" s="259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x14ac:dyDescent="0.25">
      <c r="A118" s="15"/>
      <c r="B118" s="15"/>
      <c r="C118" s="259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x14ac:dyDescent="0.25">
      <c r="A119" s="15"/>
      <c r="B119" s="15"/>
      <c r="C119" s="259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x14ac:dyDescent="0.25">
      <c r="A120" s="15"/>
      <c r="B120" s="15"/>
      <c r="C120" s="259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x14ac:dyDescent="0.25">
      <c r="A121" s="15"/>
      <c r="B121" s="15"/>
      <c r="C121" s="259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x14ac:dyDescent="0.25">
      <c r="A122" s="15"/>
      <c r="B122" s="15"/>
      <c r="C122" s="259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x14ac:dyDescent="0.25">
      <c r="A123" s="15"/>
      <c r="B123" s="15"/>
      <c r="C123" s="259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x14ac:dyDescent="0.25">
      <c r="A124" s="15"/>
      <c r="B124" s="15"/>
      <c r="C124" s="259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x14ac:dyDescent="0.25">
      <c r="A125" s="15"/>
      <c r="B125" s="15"/>
      <c r="C125" s="259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x14ac:dyDescent="0.25">
      <c r="A126" s="15"/>
      <c r="B126" s="15"/>
      <c r="C126" s="259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x14ac:dyDescent="0.25">
      <c r="A127" s="15"/>
      <c r="B127" s="15"/>
      <c r="C127" s="259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x14ac:dyDescent="0.25">
      <c r="A128" s="15"/>
      <c r="B128" s="15"/>
      <c r="C128" s="259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x14ac:dyDescent="0.25">
      <c r="A129" s="15"/>
      <c r="B129" s="15"/>
      <c r="C129" s="259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x14ac:dyDescent="0.25">
      <c r="A130" s="15"/>
      <c r="B130" s="15"/>
      <c r="C130" s="259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x14ac:dyDescent="0.25">
      <c r="A131" s="15"/>
      <c r="B131" s="15"/>
      <c r="C131" s="259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x14ac:dyDescent="0.25">
      <c r="A132" s="15"/>
      <c r="B132" s="15"/>
      <c r="C132" s="259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x14ac:dyDescent="0.25">
      <c r="A133" s="15"/>
      <c r="B133" s="15"/>
      <c r="C133" s="259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x14ac:dyDescent="0.25">
      <c r="A134" s="15"/>
      <c r="B134" s="15"/>
      <c r="C134" s="259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x14ac:dyDescent="0.25">
      <c r="A135" s="15"/>
      <c r="B135" s="15"/>
      <c r="C135" s="259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x14ac:dyDescent="0.25">
      <c r="A136" s="15"/>
      <c r="B136" s="15"/>
      <c r="C136" s="259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x14ac:dyDescent="0.25">
      <c r="A137" s="15"/>
      <c r="B137" s="15"/>
      <c r="C137" s="259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x14ac:dyDescent="0.25">
      <c r="A138" s="15"/>
      <c r="B138" s="15"/>
      <c r="C138" s="259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x14ac:dyDescent="0.25">
      <c r="A139" s="15"/>
      <c r="B139" s="15"/>
      <c r="C139" s="259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x14ac:dyDescent="0.25">
      <c r="A140" s="15"/>
      <c r="B140" s="15"/>
      <c r="C140" s="259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x14ac:dyDescent="0.25">
      <c r="A141" s="15"/>
      <c r="B141" s="15"/>
      <c r="C141" s="259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x14ac:dyDescent="0.25">
      <c r="A142" s="15"/>
      <c r="B142" s="15"/>
      <c r="C142" s="259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x14ac:dyDescent="0.25">
      <c r="A143" s="15"/>
      <c r="B143" s="15"/>
      <c r="C143" s="259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x14ac:dyDescent="0.25">
      <c r="A144" s="15"/>
      <c r="B144" s="15"/>
      <c r="C144" s="259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x14ac:dyDescent="0.25">
      <c r="A145" s="15"/>
      <c r="B145" s="15"/>
      <c r="C145" s="259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x14ac:dyDescent="0.25">
      <c r="A146" s="15"/>
      <c r="B146" s="15"/>
      <c r="C146" s="259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x14ac:dyDescent="0.25">
      <c r="A147" s="15"/>
      <c r="B147" s="15"/>
      <c r="C147" s="259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x14ac:dyDescent="0.25">
      <c r="A148" s="15"/>
      <c r="B148" s="15"/>
      <c r="C148" s="259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x14ac:dyDescent="0.25">
      <c r="A149" s="15"/>
      <c r="B149" s="15"/>
      <c r="C149" s="259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x14ac:dyDescent="0.25">
      <c r="A150" s="15"/>
      <c r="B150" s="15"/>
      <c r="C150" s="259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x14ac:dyDescent="0.25">
      <c r="A151" s="15"/>
      <c r="B151" s="15"/>
      <c r="C151" s="259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x14ac:dyDescent="0.25">
      <c r="A152" s="15"/>
      <c r="B152" s="15"/>
      <c r="C152" s="259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x14ac:dyDescent="0.25">
      <c r="A153" s="15"/>
      <c r="B153" s="15"/>
      <c r="C153" s="259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x14ac:dyDescent="0.25">
      <c r="A154" s="15"/>
      <c r="B154" s="15"/>
      <c r="C154" s="259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x14ac:dyDescent="0.25">
      <c r="A155" s="15"/>
      <c r="B155" s="15"/>
      <c r="C155" s="259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x14ac:dyDescent="0.25">
      <c r="A156" s="15"/>
      <c r="B156" s="15"/>
      <c r="C156" s="259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x14ac:dyDescent="0.25">
      <c r="A157" s="15"/>
      <c r="B157" s="15"/>
      <c r="C157" s="259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x14ac:dyDescent="0.25">
      <c r="A158" s="15"/>
      <c r="B158" s="15"/>
      <c r="C158" s="259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x14ac:dyDescent="0.25">
      <c r="A159" s="15"/>
      <c r="B159" s="15"/>
      <c r="C159" s="259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x14ac:dyDescent="0.25">
      <c r="A160" s="15"/>
      <c r="B160" s="15"/>
      <c r="C160" s="259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x14ac:dyDescent="0.25">
      <c r="A161" s="15"/>
      <c r="B161" s="15"/>
      <c r="C161" s="259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x14ac:dyDescent="0.25">
      <c r="A162" s="15"/>
      <c r="B162" s="15"/>
      <c r="C162" s="259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x14ac:dyDescent="0.25">
      <c r="A163" s="15"/>
      <c r="B163" s="15"/>
      <c r="C163" s="259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x14ac:dyDescent="0.25">
      <c r="A164" s="15"/>
      <c r="B164" s="15"/>
      <c r="C164" s="259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x14ac:dyDescent="0.25">
      <c r="A165" s="15"/>
      <c r="B165" s="15"/>
      <c r="C165" s="259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x14ac:dyDescent="0.25">
      <c r="A166" s="15"/>
      <c r="B166" s="15"/>
      <c r="C166" s="259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x14ac:dyDescent="0.25">
      <c r="A167" s="15"/>
      <c r="B167" s="15"/>
      <c r="C167" s="259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x14ac:dyDescent="0.25">
      <c r="A168" s="15"/>
      <c r="B168" s="15"/>
      <c r="C168" s="259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x14ac:dyDescent="0.25">
      <c r="A169" s="15"/>
      <c r="B169" s="15"/>
      <c r="C169" s="259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x14ac:dyDescent="0.25">
      <c r="A170" s="15"/>
      <c r="B170" s="15"/>
      <c r="C170" s="259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x14ac:dyDescent="0.25">
      <c r="A171" s="15"/>
      <c r="B171" s="15"/>
      <c r="C171" s="259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x14ac:dyDescent="0.25">
      <c r="A172" s="15"/>
      <c r="B172" s="15"/>
      <c r="C172" s="259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x14ac:dyDescent="0.25">
      <c r="A173" s="15"/>
      <c r="B173" s="15"/>
      <c r="C173" s="259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x14ac:dyDescent="0.25">
      <c r="A174" s="15"/>
      <c r="B174" s="15"/>
      <c r="C174" s="259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x14ac:dyDescent="0.25">
      <c r="A175" s="15"/>
      <c r="B175" s="15"/>
      <c r="C175" s="259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x14ac:dyDescent="0.25">
      <c r="A176" s="15"/>
      <c r="B176" s="15"/>
      <c r="C176" s="259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x14ac:dyDescent="0.25">
      <c r="A177" s="15"/>
      <c r="B177" s="15"/>
      <c r="C177" s="259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x14ac:dyDescent="0.25">
      <c r="A178" s="15"/>
      <c r="B178" s="15"/>
      <c r="C178" s="259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x14ac:dyDescent="0.25">
      <c r="A179" s="15"/>
      <c r="B179" s="15"/>
      <c r="C179" s="259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x14ac:dyDescent="0.25">
      <c r="A180" s="15"/>
      <c r="B180" s="15"/>
      <c r="C180" s="259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x14ac:dyDescent="0.25">
      <c r="A181" s="15"/>
      <c r="B181" s="15"/>
      <c r="C181" s="259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x14ac:dyDescent="0.25">
      <c r="A182" s="15"/>
      <c r="B182" s="15"/>
      <c r="C182" s="259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x14ac:dyDescent="0.25">
      <c r="A183" s="15"/>
      <c r="B183" s="15"/>
      <c r="C183" s="259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x14ac:dyDescent="0.25">
      <c r="A184" s="15"/>
      <c r="B184" s="15"/>
      <c r="C184" s="259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x14ac:dyDescent="0.25">
      <c r="A185" s="15"/>
      <c r="B185" s="15"/>
      <c r="C185" s="259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x14ac:dyDescent="0.25">
      <c r="A186" s="15"/>
      <c r="B186" s="15"/>
      <c r="C186" s="259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x14ac:dyDescent="0.25">
      <c r="A187" s="15"/>
      <c r="B187" s="15"/>
      <c r="C187" s="259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x14ac:dyDescent="0.25">
      <c r="A188" s="15"/>
      <c r="B188" s="15"/>
      <c r="C188" s="259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x14ac:dyDescent="0.25">
      <c r="A189" s="15"/>
      <c r="B189" s="15"/>
      <c r="C189" s="259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x14ac:dyDescent="0.25">
      <c r="A190" s="15"/>
      <c r="B190" s="15"/>
      <c r="C190" s="259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x14ac:dyDescent="0.25">
      <c r="A191" s="15"/>
      <c r="B191" s="15"/>
      <c r="C191" s="259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x14ac:dyDescent="0.25">
      <c r="A192" s="15"/>
      <c r="B192" s="15"/>
      <c r="C192" s="259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x14ac:dyDescent="0.25">
      <c r="A193" s="15"/>
      <c r="B193" s="15"/>
      <c r="C193" s="259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x14ac:dyDescent="0.25">
      <c r="A194" s="15"/>
      <c r="B194" s="15"/>
      <c r="C194" s="259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x14ac:dyDescent="0.25">
      <c r="A195" s="15"/>
      <c r="B195" s="15"/>
      <c r="C195" s="259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x14ac:dyDescent="0.25">
      <c r="A196" s="15"/>
      <c r="B196" s="15"/>
      <c r="C196" s="259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x14ac:dyDescent="0.25">
      <c r="A197" s="15"/>
      <c r="B197" s="15"/>
      <c r="C197" s="259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x14ac:dyDescent="0.25">
      <c r="A198" s="15"/>
      <c r="B198" s="15"/>
      <c r="C198" s="259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x14ac:dyDescent="0.25">
      <c r="A199" s="15"/>
      <c r="B199" s="15"/>
      <c r="C199" s="259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x14ac:dyDescent="0.25">
      <c r="A200" s="15"/>
      <c r="B200" s="15"/>
      <c r="C200" s="259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x14ac:dyDescent="0.25">
      <c r="A201" s="15"/>
      <c r="B201" s="15"/>
      <c r="C201" s="259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x14ac:dyDescent="0.25">
      <c r="A202" s="15"/>
      <c r="B202" s="15"/>
      <c r="C202" s="259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x14ac:dyDescent="0.25">
      <c r="A203" s="15"/>
      <c r="B203" s="15"/>
      <c r="C203" s="259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x14ac:dyDescent="0.25">
      <c r="A204" s="15"/>
      <c r="B204" s="15"/>
      <c r="C204" s="259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x14ac:dyDescent="0.25">
      <c r="A205" s="15"/>
      <c r="B205" s="15"/>
      <c r="C205" s="259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x14ac:dyDescent="0.25">
      <c r="A206" s="15"/>
      <c r="B206" s="15"/>
      <c r="C206" s="259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x14ac:dyDescent="0.25">
      <c r="A207" s="15"/>
      <c r="B207" s="15"/>
      <c r="C207" s="259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x14ac:dyDescent="0.25">
      <c r="A208" s="15"/>
      <c r="B208" s="15"/>
      <c r="C208" s="259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x14ac:dyDescent="0.25">
      <c r="A209" s="15"/>
      <c r="B209" s="15"/>
      <c r="C209" s="259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x14ac:dyDescent="0.25">
      <c r="A210" s="15"/>
      <c r="B210" s="15"/>
      <c r="C210" s="259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x14ac:dyDescent="0.25">
      <c r="A211" s="15"/>
      <c r="B211" s="15"/>
      <c r="C211" s="259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x14ac:dyDescent="0.25">
      <c r="A212" s="15"/>
      <c r="B212" s="15"/>
      <c r="C212" s="259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x14ac:dyDescent="0.25">
      <c r="A213" s="15"/>
      <c r="B213" s="15"/>
      <c r="C213" s="259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x14ac:dyDescent="0.25">
      <c r="A214" s="15"/>
      <c r="B214" s="15"/>
      <c r="C214" s="259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x14ac:dyDescent="0.25">
      <c r="A215" s="15"/>
      <c r="B215" s="15"/>
      <c r="C215" s="259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x14ac:dyDescent="0.25">
      <c r="A216" s="15"/>
      <c r="B216" s="15"/>
      <c r="C216" s="259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x14ac:dyDescent="0.25">
      <c r="A217" s="15"/>
      <c r="B217" s="15"/>
      <c r="C217" s="259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x14ac:dyDescent="0.25">
      <c r="A218" s="15"/>
      <c r="B218" s="15"/>
      <c r="C218" s="259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x14ac:dyDescent="0.25">
      <c r="A219" s="15"/>
      <c r="B219" s="15"/>
      <c r="C219" s="259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x14ac:dyDescent="0.25">
      <c r="A220" s="15"/>
      <c r="B220" s="15"/>
      <c r="C220" s="259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x14ac:dyDescent="0.25">
      <c r="A221" s="15"/>
      <c r="B221" s="15"/>
      <c r="C221" s="259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x14ac:dyDescent="0.25">
      <c r="A222" s="15"/>
      <c r="B222" s="15"/>
      <c r="C222" s="259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x14ac:dyDescent="0.25">
      <c r="A223" s="15"/>
      <c r="B223" s="15"/>
      <c r="C223" s="259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x14ac:dyDescent="0.25">
      <c r="A224" s="15"/>
      <c r="B224" s="15"/>
      <c r="C224" s="259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x14ac:dyDescent="0.25">
      <c r="A225" s="15"/>
      <c r="B225" s="15"/>
      <c r="C225" s="259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x14ac:dyDescent="0.25">
      <c r="A226" s="15"/>
      <c r="B226" s="15"/>
      <c r="C226" s="259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x14ac:dyDescent="0.25">
      <c r="A227" s="15"/>
      <c r="B227" s="15"/>
      <c r="C227" s="259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x14ac:dyDescent="0.25">
      <c r="A228" s="15"/>
      <c r="B228" s="15"/>
      <c r="C228" s="259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x14ac:dyDescent="0.25">
      <c r="A229" s="15"/>
      <c r="B229" s="15"/>
      <c r="C229" s="259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x14ac:dyDescent="0.25">
      <c r="A230" s="15"/>
      <c r="B230" s="15"/>
      <c r="C230" s="259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x14ac:dyDescent="0.25">
      <c r="A231" s="15"/>
      <c r="B231" s="15"/>
      <c r="C231" s="259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x14ac:dyDescent="0.25">
      <c r="A232" s="15"/>
      <c r="B232" s="15"/>
      <c r="C232" s="259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x14ac:dyDescent="0.25">
      <c r="A233" s="15"/>
      <c r="B233" s="15"/>
      <c r="C233" s="259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x14ac:dyDescent="0.25">
      <c r="A234" s="15"/>
      <c r="B234" s="15"/>
      <c r="C234" s="259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x14ac:dyDescent="0.25">
      <c r="A235" s="15"/>
      <c r="B235" s="15"/>
      <c r="C235" s="259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x14ac:dyDescent="0.25">
      <c r="A236" s="15"/>
      <c r="B236" s="15"/>
      <c r="C236" s="259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x14ac:dyDescent="0.25">
      <c r="A237" s="15"/>
      <c r="B237" s="15"/>
      <c r="C237" s="259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x14ac:dyDescent="0.25">
      <c r="A238" s="15"/>
      <c r="B238" s="15"/>
      <c r="C238" s="259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x14ac:dyDescent="0.25">
      <c r="A239" s="15"/>
      <c r="B239" s="15"/>
      <c r="C239" s="259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x14ac:dyDescent="0.25">
      <c r="A240" s="15"/>
      <c r="B240" s="15"/>
      <c r="C240" s="259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x14ac:dyDescent="0.25">
      <c r="A241" s="15"/>
      <c r="B241" s="15"/>
      <c r="C241" s="259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x14ac:dyDescent="0.25">
      <c r="A242" s="15"/>
      <c r="B242" s="15"/>
      <c r="C242" s="259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x14ac:dyDescent="0.25">
      <c r="A243" s="15"/>
      <c r="B243" s="15"/>
      <c r="C243" s="259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x14ac:dyDescent="0.25">
      <c r="A244" s="15"/>
      <c r="B244" s="15"/>
      <c r="C244" s="259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x14ac:dyDescent="0.25">
      <c r="A245" s="15"/>
      <c r="B245" s="15"/>
      <c r="C245" s="259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x14ac:dyDescent="0.25">
      <c r="A246" s="15"/>
      <c r="B246" s="15"/>
      <c r="C246" s="259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x14ac:dyDescent="0.25">
      <c r="A247" s="15"/>
      <c r="B247" s="15"/>
      <c r="C247" s="259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x14ac:dyDescent="0.25">
      <c r="A248" s="15"/>
      <c r="B248" s="15"/>
      <c r="C248" s="259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x14ac:dyDescent="0.25">
      <c r="A249" s="15"/>
      <c r="B249" s="15"/>
      <c r="C249" s="259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x14ac:dyDescent="0.25">
      <c r="A250" s="15"/>
      <c r="B250" s="15"/>
      <c r="C250" s="259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x14ac:dyDescent="0.25">
      <c r="A251" s="15"/>
      <c r="B251" s="15"/>
      <c r="C251" s="259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x14ac:dyDescent="0.25">
      <c r="A252" s="15"/>
      <c r="B252" s="15"/>
      <c r="C252" s="259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x14ac:dyDescent="0.25">
      <c r="A253" s="15"/>
      <c r="B253" s="15"/>
      <c r="C253" s="259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x14ac:dyDescent="0.25">
      <c r="A254" s="15"/>
      <c r="B254" s="15"/>
      <c r="C254" s="259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x14ac:dyDescent="0.25">
      <c r="A255" s="15"/>
      <c r="B255" s="15"/>
      <c r="C255" s="259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x14ac:dyDescent="0.25">
      <c r="A256" s="15"/>
      <c r="B256" s="15"/>
      <c r="C256" s="259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x14ac:dyDescent="0.25">
      <c r="A257" s="15"/>
      <c r="B257" s="15"/>
      <c r="C257" s="259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x14ac:dyDescent="0.25">
      <c r="A258" s="15"/>
      <c r="B258" s="15"/>
      <c r="C258" s="259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x14ac:dyDescent="0.25">
      <c r="A259" s="15"/>
      <c r="B259" s="15"/>
      <c r="C259" s="259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x14ac:dyDescent="0.25">
      <c r="A260" s="15"/>
      <c r="B260" s="15"/>
      <c r="C260" s="259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x14ac:dyDescent="0.25">
      <c r="A261" s="15"/>
      <c r="B261" s="15"/>
      <c r="C261" s="259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x14ac:dyDescent="0.25">
      <c r="A262" s="15"/>
      <c r="B262" s="15"/>
      <c r="C262" s="259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x14ac:dyDescent="0.25">
      <c r="A263" s="15"/>
      <c r="B263" s="15"/>
      <c r="C263" s="259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x14ac:dyDescent="0.25">
      <c r="A264" s="15"/>
      <c r="B264" s="15"/>
      <c r="C264" s="259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x14ac:dyDescent="0.25">
      <c r="A265" s="15"/>
      <c r="B265" s="15"/>
      <c r="C265" s="259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x14ac:dyDescent="0.25">
      <c r="A266" s="15"/>
      <c r="B266" s="15"/>
      <c r="C266" s="259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x14ac:dyDescent="0.25">
      <c r="A267" s="15"/>
      <c r="B267" s="15"/>
      <c r="C267" s="259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x14ac:dyDescent="0.25">
      <c r="A268" s="15"/>
      <c r="B268" s="15"/>
      <c r="C268" s="259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x14ac:dyDescent="0.25">
      <c r="A269" s="15"/>
      <c r="B269" s="15"/>
      <c r="C269" s="259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x14ac:dyDescent="0.25">
      <c r="A270" s="15"/>
      <c r="B270" s="15"/>
      <c r="C270" s="259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x14ac:dyDescent="0.25">
      <c r="A271" s="15"/>
      <c r="B271" s="15"/>
      <c r="C271" s="259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x14ac:dyDescent="0.25">
      <c r="A272" s="15"/>
      <c r="B272" s="15"/>
      <c r="C272" s="259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x14ac:dyDescent="0.25">
      <c r="A273" s="15"/>
      <c r="B273" s="15"/>
      <c r="C273" s="259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x14ac:dyDescent="0.25">
      <c r="A274" s="15"/>
      <c r="B274" s="15"/>
      <c r="C274" s="259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x14ac:dyDescent="0.25">
      <c r="A275" s="15"/>
      <c r="B275" s="15"/>
      <c r="C275" s="259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x14ac:dyDescent="0.25">
      <c r="A276" s="15"/>
      <c r="B276" s="15"/>
      <c r="C276" s="259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x14ac:dyDescent="0.25">
      <c r="A277" s="15"/>
      <c r="B277" s="15"/>
      <c r="C277" s="259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x14ac:dyDescent="0.25">
      <c r="A278" s="15"/>
      <c r="B278" s="15"/>
      <c r="C278" s="259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x14ac:dyDescent="0.25">
      <c r="A279" s="15"/>
      <c r="B279" s="15"/>
      <c r="C279" s="259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x14ac:dyDescent="0.25">
      <c r="A280" s="15"/>
      <c r="B280" s="15"/>
      <c r="C280" s="259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x14ac:dyDescent="0.25">
      <c r="A281" s="15"/>
      <c r="B281" s="15"/>
      <c r="C281" s="259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x14ac:dyDescent="0.25">
      <c r="A282" s="15"/>
      <c r="B282" s="15"/>
      <c r="C282" s="259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x14ac:dyDescent="0.25">
      <c r="A283" s="15"/>
      <c r="B283" s="15"/>
      <c r="C283" s="259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x14ac:dyDescent="0.25">
      <c r="A284" s="15"/>
      <c r="B284" s="15"/>
      <c r="C284" s="259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x14ac:dyDescent="0.25">
      <c r="A285" s="15"/>
      <c r="B285" s="15"/>
      <c r="C285" s="259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x14ac:dyDescent="0.25">
      <c r="A286" s="15"/>
      <c r="B286" s="15"/>
      <c r="C286" s="259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x14ac:dyDescent="0.25">
      <c r="A287" s="15"/>
      <c r="B287" s="15"/>
      <c r="C287" s="259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x14ac:dyDescent="0.25">
      <c r="A288" s="15"/>
      <c r="B288" s="15"/>
      <c r="C288" s="259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x14ac:dyDescent="0.25">
      <c r="A289" s="15"/>
      <c r="B289" s="15"/>
      <c r="C289" s="259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x14ac:dyDescent="0.25">
      <c r="A290" s="15"/>
      <c r="B290" s="15"/>
      <c r="C290" s="259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x14ac:dyDescent="0.25">
      <c r="A291" s="15"/>
      <c r="B291" s="15"/>
      <c r="C291" s="259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x14ac:dyDescent="0.25">
      <c r="A292" s="15"/>
      <c r="B292" s="15"/>
      <c r="C292" s="259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x14ac:dyDescent="0.25">
      <c r="A293" s="15"/>
      <c r="B293" s="15"/>
      <c r="C293" s="259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x14ac:dyDescent="0.25">
      <c r="A294" s="15"/>
      <c r="B294" s="15"/>
      <c r="C294" s="259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x14ac:dyDescent="0.25">
      <c r="A295" s="15"/>
      <c r="B295" s="15"/>
      <c r="C295" s="259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x14ac:dyDescent="0.25">
      <c r="A296" s="15"/>
      <c r="B296" s="15"/>
      <c r="C296" s="259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x14ac:dyDescent="0.25">
      <c r="A297" s="15"/>
      <c r="B297" s="15"/>
      <c r="C297" s="259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x14ac:dyDescent="0.25">
      <c r="A298" s="15"/>
      <c r="B298" s="15"/>
      <c r="C298" s="259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x14ac:dyDescent="0.25">
      <c r="A299" s="15"/>
      <c r="B299" s="15"/>
      <c r="C299" s="259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x14ac:dyDescent="0.25">
      <c r="A300" s="15"/>
      <c r="B300" s="15"/>
      <c r="C300" s="259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x14ac:dyDescent="0.25">
      <c r="A301" s="15"/>
      <c r="B301" s="15"/>
      <c r="C301" s="259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x14ac:dyDescent="0.25">
      <c r="A302" s="15"/>
      <c r="B302" s="15"/>
      <c r="C302" s="259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x14ac:dyDescent="0.25">
      <c r="A303" s="15"/>
      <c r="B303" s="15"/>
      <c r="C303" s="259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x14ac:dyDescent="0.25">
      <c r="A304" s="15"/>
      <c r="B304" s="15"/>
      <c r="C304" s="259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x14ac:dyDescent="0.25">
      <c r="A305" s="15"/>
      <c r="B305" s="15"/>
      <c r="C305" s="259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x14ac:dyDescent="0.25">
      <c r="A306" s="15"/>
      <c r="B306" s="15"/>
      <c r="C306" s="259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x14ac:dyDescent="0.25">
      <c r="A307" s="15"/>
      <c r="B307" s="15"/>
      <c r="C307" s="259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x14ac:dyDescent="0.25">
      <c r="A308" s="15"/>
      <c r="B308" s="15"/>
      <c r="C308" s="259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x14ac:dyDescent="0.25">
      <c r="A309" s="15"/>
      <c r="B309" s="15"/>
      <c r="C309" s="259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x14ac:dyDescent="0.25">
      <c r="A310" s="15"/>
      <c r="B310" s="15"/>
      <c r="C310" s="259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x14ac:dyDescent="0.25">
      <c r="A311" s="15"/>
      <c r="B311" s="15"/>
      <c r="C311" s="259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x14ac:dyDescent="0.25">
      <c r="A312" s="15"/>
      <c r="B312" s="15"/>
      <c r="C312" s="259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x14ac:dyDescent="0.25">
      <c r="A313" s="15"/>
      <c r="B313" s="15"/>
      <c r="C313" s="259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x14ac:dyDescent="0.25">
      <c r="A314" s="15"/>
      <c r="B314" s="15"/>
      <c r="C314" s="259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x14ac:dyDescent="0.25">
      <c r="A315" s="15"/>
      <c r="B315" s="15"/>
      <c r="C315" s="259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x14ac:dyDescent="0.25">
      <c r="A316" s="15"/>
      <c r="B316" s="15"/>
      <c r="C316" s="259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x14ac:dyDescent="0.25">
      <c r="A317" s="15"/>
      <c r="B317" s="15"/>
      <c r="C317" s="259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x14ac:dyDescent="0.25">
      <c r="A318" s="15"/>
      <c r="B318" s="15"/>
      <c r="C318" s="259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x14ac:dyDescent="0.25">
      <c r="A319" s="15"/>
      <c r="B319" s="15"/>
      <c r="C319" s="259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x14ac:dyDescent="0.25">
      <c r="A320" s="15"/>
      <c r="B320" s="15"/>
      <c r="C320" s="259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x14ac:dyDescent="0.25">
      <c r="A321" s="15"/>
      <c r="B321" s="15"/>
      <c r="C321" s="259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x14ac:dyDescent="0.25">
      <c r="A322" s="15"/>
      <c r="B322" s="15"/>
      <c r="C322" s="259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x14ac:dyDescent="0.25">
      <c r="A323" s="15"/>
      <c r="B323" s="15"/>
      <c r="C323" s="259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x14ac:dyDescent="0.25">
      <c r="A324" s="15"/>
      <c r="B324" s="15"/>
      <c r="C324" s="259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x14ac:dyDescent="0.25">
      <c r="A325" s="15"/>
      <c r="B325" s="15"/>
      <c r="C325" s="259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x14ac:dyDescent="0.25">
      <c r="A326" s="15"/>
      <c r="B326" s="15"/>
      <c r="C326" s="259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x14ac:dyDescent="0.25">
      <c r="A327" s="15"/>
      <c r="B327" s="15"/>
      <c r="C327" s="259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x14ac:dyDescent="0.25">
      <c r="A328" s="15"/>
      <c r="B328" s="15"/>
      <c r="C328" s="259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x14ac:dyDescent="0.25">
      <c r="A329" s="15"/>
      <c r="B329" s="15"/>
      <c r="C329" s="259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x14ac:dyDescent="0.25">
      <c r="A330" s="15"/>
      <c r="B330" s="15"/>
      <c r="C330" s="259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x14ac:dyDescent="0.25">
      <c r="A331" s="15"/>
      <c r="B331" s="15"/>
      <c r="C331" s="259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x14ac:dyDescent="0.25">
      <c r="A332" s="15"/>
      <c r="B332" s="15"/>
      <c r="C332" s="259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x14ac:dyDescent="0.25">
      <c r="A333" s="15"/>
      <c r="B333" s="15"/>
      <c r="C333" s="259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x14ac:dyDescent="0.25">
      <c r="A334" s="15"/>
      <c r="B334" s="15"/>
      <c r="C334" s="259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x14ac:dyDescent="0.25">
      <c r="A335" s="15"/>
      <c r="B335" s="15"/>
      <c r="C335" s="259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x14ac:dyDescent="0.25">
      <c r="A336" s="15"/>
      <c r="B336" s="15"/>
      <c r="C336" s="259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x14ac:dyDescent="0.25">
      <c r="A337" s="15"/>
      <c r="B337" s="15"/>
      <c r="C337" s="259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x14ac:dyDescent="0.25">
      <c r="A338" s="15"/>
      <c r="B338" s="15"/>
      <c r="C338" s="259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x14ac:dyDescent="0.25">
      <c r="A339" s="15"/>
      <c r="B339" s="15"/>
      <c r="C339" s="259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x14ac:dyDescent="0.25">
      <c r="A340" s="15"/>
      <c r="B340" s="15"/>
      <c r="C340" s="259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x14ac:dyDescent="0.25">
      <c r="A341" s="15"/>
      <c r="B341" s="15"/>
      <c r="C341" s="259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x14ac:dyDescent="0.25">
      <c r="A342" s="15"/>
      <c r="B342" s="15"/>
      <c r="C342" s="259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x14ac:dyDescent="0.25">
      <c r="A343" s="15"/>
      <c r="B343" s="15"/>
      <c r="C343" s="259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x14ac:dyDescent="0.25">
      <c r="A344" s="15"/>
      <c r="B344" s="15"/>
      <c r="C344" s="259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x14ac:dyDescent="0.25">
      <c r="A345" s="15"/>
      <c r="B345" s="15"/>
      <c r="C345" s="259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x14ac:dyDescent="0.25">
      <c r="A346" s="15"/>
      <c r="B346" s="15"/>
      <c r="C346" s="259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x14ac:dyDescent="0.25">
      <c r="A347" s="15"/>
      <c r="B347" s="15"/>
      <c r="C347" s="259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x14ac:dyDescent="0.25">
      <c r="A348" s="15"/>
      <c r="B348" s="15"/>
      <c r="C348" s="259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x14ac:dyDescent="0.25">
      <c r="A349" s="15"/>
      <c r="B349" s="15"/>
      <c r="C349" s="259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x14ac:dyDescent="0.25">
      <c r="A350" s="15"/>
      <c r="B350" s="15"/>
      <c r="C350" s="259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x14ac:dyDescent="0.25">
      <c r="A351" s="15"/>
      <c r="B351" s="15"/>
      <c r="C351" s="259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x14ac:dyDescent="0.25">
      <c r="A352" s="15"/>
      <c r="B352" s="15"/>
      <c r="C352" s="259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x14ac:dyDescent="0.25">
      <c r="A353" s="15"/>
      <c r="B353" s="15"/>
      <c r="C353" s="259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x14ac:dyDescent="0.25">
      <c r="A354" s="15"/>
      <c r="B354" s="15"/>
      <c r="C354" s="259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x14ac:dyDescent="0.25">
      <c r="A355" s="15"/>
      <c r="B355" s="15"/>
      <c r="C355" s="259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x14ac:dyDescent="0.25">
      <c r="A356" s="15"/>
      <c r="B356" s="15"/>
      <c r="C356" s="259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x14ac:dyDescent="0.25">
      <c r="A357" s="15"/>
      <c r="B357" s="15"/>
      <c r="C357" s="259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x14ac:dyDescent="0.25">
      <c r="A358" s="15"/>
      <c r="B358" s="15"/>
      <c r="C358" s="259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x14ac:dyDescent="0.25">
      <c r="A359" s="15"/>
      <c r="B359" s="15"/>
      <c r="C359" s="259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x14ac:dyDescent="0.25">
      <c r="A360" s="15"/>
      <c r="B360" s="15"/>
      <c r="C360" s="259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x14ac:dyDescent="0.25">
      <c r="A361" s="15"/>
      <c r="B361" s="15"/>
      <c r="C361" s="259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x14ac:dyDescent="0.25">
      <c r="A362" s="15"/>
      <c r="B362" s="15"/>
      <c r="C362" s="259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x14ac:dyDescent="0.25">
      <c r="A363" s="15"/>
      <c r="B363" s="15"/>
      <c r="C363" s="259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x14ac:dyDescent="0.25">
      <c r="A364" s="15"/>
      <c r="B364" s="15"/>
      <c r="C364" s="259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x14ac:dyDescent="0.25">
      <c r="A365" s="15"/>
      <c r="B365" s="15"/>
      <c r="C365" s="259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x14ac:dyDescent="0.25">
      <c r="A366" s="15"/>
      <c r="B366" s="15"/>
      <c r="C366" s="259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x14ac:dyDescent="0.25">
      <c r="A367" s="15"/>
      <c r="B367" s="15"/>
      <c r="C367" s="259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x14ac:dyDescent="0.25">
      <c r="A368" s="15"/>
      <c r="B368" s="15"/>
      <c r="C368" s="259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x14ac:dyDescent="0.25">
      <c r="A369" s="15"/>
      <c r="B369" s="15"/>
      <c r="C369" s="259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x14ac:dyDescent="0.25">
      <c r="A370" s="15"/>
      <c r="B370" s="15"/>
      <c r="C370" s="259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x14ac:dyDescent="0.25">
      <c r="A371" s="15"/>
      <c r="B371" s="15"/>
      <c r="C371" s="259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x14ac:dyDescent="0.25">
      <c r="A372" s="15"/>
      <c r="B372" s="15"/>
      <c r="C372" s="259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x14ac:dyDescent="0.25">
      <c r="A373" s="15"/>
      <c r="B373" s="15"/>
      <c r="C373" s="259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x14ac:dyDescent="0.25">
      <c r="A374" s="15"/>
      <c r="B374" s="15"/>
      <c r="C374" s="259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x14ac:dyDescent="0.25">
      <c r="A375" s="15"/>
      <c r="B375" s="15"/>
      <c r="C375" s="259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x14ac:dyDescent="0.25">
      <c r="A376" s="15"/>
      <c r="B376" s="15"/>
      <c r="C376" s="259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x14ac:dyDescent="0.25">
      <c r="A377" s="15"/>
      <c r="B377" s="15"/>
      <c r="C377" s="259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x14ac:dyDescent="0.25">
      <c r="A378" s="15"/>
      <c r="B378" s="15"/>
      <c r="C378" s="259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x14ac:dyDescent="0.25">
      <c r="A379" s="15"/>
      <c r="B379" s="15"/>
      <c r="C379" s="259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x14ac:dyDescent="0.25">
      <c r="A380" s="15"/>
      <c r="B380" s="15"/>
      <c r="C380" s="259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x14ac:dyDescent="0.25">
      <c r="A381" s="15"/>
      <c r="B381" s="15"/>
      <c r="C381" s="259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x14ac:dyDescent="0.25">
      <c r="A382" s="15"/>
      <c r="B382" s="15"/>
      <c r="C382" s="259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x14ac:dyDescent="0.25">
      <c r="A383" s="15"/>
      <c r="B383" s="15"/>
      <c r="C383" s="259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x14ac:dyDescent="0.25">
      <c r="A384" s="15"/>
      <c r="B384" s="15"/>
      <c r="C384" s="259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x14ac:dyDescent="0.25">
      <c r="A385" s="15"/>
      <c r="B385" s="15"/>
      <c r="C385" s="259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x14ac:dyDescent="0.25">
      <c r="A386" s="15"/>
      <c r="B386" s="15"/>
      <c r="C386" s="259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x14ac:dyDescent="0.25">
      <c r="A387" s="15"/>
      <c r="B387" s="15"/>
      <c r="C387" s="259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x14ac:dyDescent="0.25">
      <c r="A388" s="15"/>
      <c r="B388" s="15"/>
      <c r="C388" s="259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x14ac:dyDescent="0.25">
      <c r="A389" s="15"/>
      <c r="B389" s="15"/>
      <c r="C389" s="259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x14ac:dyDescent="0.25">
      <c r="A390" s="15"/>
      <c r="B390" s="15"/>
      <c r="C390" s="259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x14ac:dyDescent="0.25">
      <c r="A391" s="15"/>
      <c r="B391" s="15"/>
      <c r="C391" s="259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x14ac:dyDescent="0.25">
      <c r="A392" s="15"/>
      <c r="B392" s="15"/>
      <c r="C392" s="259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x14ac:dyDescent="0.25">
      <c r="A393" s="15"/>
      <c r="B393" s="15"/>
      <c r="C393" s="259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x14ac:dyDescent="0.25">
      <c r="A394" s="15"/>
      <c r="B394" s="15"/>
      <c r="C394" s="259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x14ac:dyDescent="0.25">
      <c r="A395" s="15"/>
      <c r="B395" s="15"/>
      <c r="C395" s="259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x14ac:dyDescent="0.25">
      <c r="A396" s="15"/>
      <c r="B396" s="15"/>
      <c r="C396" s="259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x14ac:dyDescent="0.25">
      <c r="A397" s="15"/>
      <c r="B397" s="15"/>
      <c r="C397" s="259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x14ac:dyDescent="0.25">
      <c r="A398" s="15"/>
      <c r="B398" s="15"/>
      <c r="C398" s="259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x14ac:dyDescent="0.25">
      <c r="A399" s="15"/>
      <c r="B399" s="15"/>
      <c r="C399" s="259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x14ac:dyDescent="0.25">
      <c r="A400" s="15"/>
      <c r="B400" s="15"/>
      <c r="C400" s="259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x14ac:dyDescent="0.25">
      <c r="A401" s="15"/>
      <c r="B401" s="15"/>
      <c r="C401" s="259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x14ac:dyDescent="0.25">
      <c r="A402" s="15"/>
      <c r="B402" s="15"/>
      <c r="C402" s="259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x14ac:dyDescent="0.25">
      <c r="A403" s="15"/>
      <c r="B403" s="15"/>
      <c r="C403" s="259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x14ac:dyDescent="0.25">
      <c r="A404" s="15"/>
      <c r="B404" s="15"/>
      <c r="C404" s="259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x14ac:dyDescent="0.25">
      <c r="A405" s="15"/>
      <c r="B405" s="15"/>
      <c r="C405" s="259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x14ac:dyDescent="0.25">
      <c r="A406" s="15"/>
      <c r="B406" s="15"/>
      <c r="C406" s="259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x14ac:dyDescent="0.25">
      <c r="A407" s="15"/>
      <c r="B407" s="15"/>
      <c r="C407" s="259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x14ac:dyDescent="0.25">
      <c r="A408" s="15"/>
      <c r="B408" s="15"/>
      <c r="C408" s="259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x14ac:dyDescent="0.25">
      <c r="A409" s="15"/>
      <c r="B409" s="15"/>
      <c r="C409" s="259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x14ac:dyDescent="0.25">
      <c r="A410" s="15"/>
      <c r="B410" s="15"/>
      <c r="C410" s="259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x14ac:dyDescent="0.25">
      <c r="A411" s="15"/>
      <c r="B411" s="15"/>
      <c r="C411" s="259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x14ac:dyDescent="0.25">
      <c r="A412" s="15"/>
      <c r="B412" s="15"/>
      <c r="C412" s="259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x14ac:dyDescent="0.25">
      <c r="A413" s="15"/>
      <c r="B413" s="15"/>
      <c r="C413" s="259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x14ac:dyDescent="0.25">
      <c r="A414" s="15"/>
      <c r="B414" s="15"/>
      <c r="C414" s="259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x14ac:dyDescent="0.25">
      <c r="A415" s="15"/>
      <c r="B415" s="15"/>
      <c r="C415" s="259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x14ac:dyDescent="0.25">
      <c r="A416" s="15"/>
      <c r="B416" s="15"/>
      <c r="C416" s="259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x14ac:dyDescent="0.25">
      <c r="A417" s="15"/>
      <c r="B417" s="15"/>
      <c r="C417" s="259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x14ac:dyDescent="0.25">
      <c r="A418" s="15"/>
      <c r="B418" s="15"/>
      <c r="C418" s="259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x14ac:dyDescent="0.25">
      <c r="A419" s="15"/>
      <c r="B419" s="15"/>
      <c r="C419" s="259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x14ac:dyDescent="0.25">
      <c r="A420" s="15"/>
      <c r="B420" s="15"/>
      <c r="C420" s="259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x14ac:dyDescent="0.25">
      <c r="A421" s="15"/>
      <c r="B421" s="15"/>
      <c r="C421" s="259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x14ac:dyDescent="0.25">
      <c r="A422" s="15"/>
      <c r="B422" s="15"/>
      <c r="C422" s="259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x14ac:dyDescent="0.25">
      <c r="A423" s="15"/>
      <c r="B423" s="15"/>
      <c r="C423" s="259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x14ac:dyDescent="0.25">
      <c r="A424" s="15"/>
      <c r="B424" s="15"/>
      <c r="C424" s="259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x14ac:dyDescent="0.25">
      <c r="A425" s="15"/>
      <c r="B425" s="15"/>
      <c r="C425" s="259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x14ac:dyDescent="0.25">
      <c r="A426" s="15"/>
      <c r="B426" s="15"/>
      <c r="C426" s="259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x14ac:dyDescent="0.25">
      <c r="A427" s="15"/>
      <c r="B427" s="15"/>
      <c r="C427" s="259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x14ac:dyDescent="0.25">
      <c r="A428" s="15"/>
      <c r="B428" s="15"/>
      <c r="C428" s="259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x14ac:dyDescent="0.25">
      <c r="A429" s="15"/>
      <c r="B429" s="15"/>
      <c r="C429" s="259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x14ac:dyDescent="0.25">
      <c r="A430" s="15"/>
      <c r="B430" s="15"/>
      <c r="C430" s="259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x14ac:dyDescent="0.25">
      <c r="A431" s="15"/>
      <c r="B431" s="15"/>
      <c r="C431" s="259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x14ac:dyDescent="0.25">
      <c r="A432" s="15"/>
      <c r="B432" s="15"/>
      <c r="C432" s="259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x14ac:dyDescent="0.25">
      <c r="A433" s="15"/>
      <c r="B433" s="15"/>
      <c r="C433" s="259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x14ac:dyDescent="0.25">
      <c r="A434" s="15"/>
      <c r="B434" s="15"/>
      <c r="C434" s="259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x14ac:dyDescent="0.25">
      <c r="A435" s="15"/>
      <c r="B435" s="15"/>
      <c r="C435" s="259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x14ac:dyDescent="0.25">
      <c r="A436" s="15"/>
      <c r="B436" s="15"/>
      <c r="C436" s="259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x14ac:dyDescent="0.25">
      <c r="A437" s="15"/>
      <c r="B437" s="15"/>
      <c r="C437" s="259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x14ac:dyDescent="0.25">
      <c r="A438" s="15"/>
      <c r="B438" s="15"/>
      <c r="C438" s="259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x14ac:dyDescent="0.25">
      <c r="A439" s="15"/>
      <c r="B439" s="15"/>
      <c r="C439" s="259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x14ac:dyDescent="0.25">
      <c r="A440" s="15"/>
      <c r="B440" s="15"/>
      <c r="C440" s="259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x14ac:dyDescent="0.25">
      <c r="A441" s="15"/>
      <c r="B441" s="15"/>
      <c r="C441" s="259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x14ac:dyDescent="0.25">
      <c r="A442" s="15"/>
      <c r="B442" s="15"/>
      <c r="C442" s="259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x14ac:dyDescent="0.25">
      <c r="A443" s="15"/>
      <c r="B443" s="15"/>
      <c r="C443" s="259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x14ac:dyDescent="0.25">
      <c r="A444" s="15"/>
      <c r="B444" s="15"/>
      <c r="C444" s="259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x14ac:dyDescent="0.25">
      <c r="A445" s="15"/>
      <c r="B445" s="15"/>
      <c r="C445" s="259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x14ac:dyDescent="0.25">
      <c r="A446" s="15"/>
      <c r="B446" s="15"/>
      <c r="C446" s="259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x14ac:dyDescent="0.25">
      <c r="A447" s="15"/>
      <c r="B447" s="15"/>
      <c r="C447" s="259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x14ac:dyDescent="0.25">
      <c r="A448" s="15"/>
      <c r="B448" s="15"/>
      <c r="C448" s="259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x14ac:dyDescent="0.25">
      <c r="A449" s="15"/>
      <c r="B449" s="15"/>
      <c r="C449" s="259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x14ac:dyDescent="0.25">
      <c r="A450" s="15"/>
      <c r="B450" s="15"/>
      <c r="C450" s="259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x14ac:dyDescent="0.25">
      <c r="A451" s="15"/>
      <c r="B451" s="15"/>
      <c r="C451" s="259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x14ac:dyDescent="0.25">
      <c r="A452" s="15"/>
      <c r="B452" s="15"/>
      <c r="C452" s="259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x14ac:dyDescent="0.25">
      <c r="A453" s="15"/>
      <c r="B453" s="15"/>
      <c r="C453" s="259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x14ac:dyDescent="0.25">
      <c r="A454" s="15"/>
      <c r="B454" s="15"/>
      <c r="C454" s="259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x14ac:dyDescent="0.25">
      <c r="A455" s="15"/>
      <c r="B455" s="15"/>
      <c r="C455" s="259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x14ac:dyDescent="0.25">
      <c r="A456" s="15"/>
      <c r="B456" s="15"/>
      <c r="C456" s="259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x14ac:dyDescent="0.25">
      <c r="A457" s="15"/>
      <c r="B457" s="15"/>
      <c r="C457" s="259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x14ac:dyDescent="0.25">
      <c r="A458" s="15"/>
      <c r="B458" s="15"/>
      <c r="C458" s="259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x14ac:dyDescent="0.25">
      <c r="A459" s="15"/>
      <c r="B459" s="15"/>
      <c r="C459" s="259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x14ac:dyDescent="0.25">
      <c r="A460" s="15"/>
      <c r="B460" s="15"/>
      <c r="C460" s="259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x14ac:dyDescent="0.25">
      <c r="A461" s="15"/>
      <c r="B461" s="15"/>
      <c r="C461" s="259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x14ac:dyDescent="0.25">
      <c r="A462" s="15"/>
      <c r="B462" s="15"/>
      <c r="C462" s="259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x14ac:dyDescent="0.25">
      <c r="A463" s="15"/>
      <c r="B463" s="15"/>
      <c r="C463" s="259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x14ac:dyDescent="0.25">
      <c r="A464" s="15"/>
      <c r="B464" s="15"/>
      <c r="C464" s="259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x14ac:dyDescent="0.25">
      <c r="A465" s="15"/>
      <c r="B465" s="15"/>
      <c r="C465" s="259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x14ac:dyDescent="0.25">
      <c r="A466" s="15"/>
      <c r="B466" s="15"/>
      <c r="C466" s="259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x14ac:dyDescent="0.25">
      <c r="A467" s="15"/>
      <c r="B467" s="15"/>
      <c r="C467" s="259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x14ac:dyDescent="0.25">
      <c r="A468" s="15"/>
      <c r="B468" s="15"/>
      <c r="C468" s="259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x14ac:dyDescent="0.25">
      <c r="A469" s="15"/>
      <c r="B469" s="15"/>
      <c r="C469" s="259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x14ac:dyDescent="0.25">
      <c r="A470" s="15"/>
      <c r="B470" s="15"/>
      <c r="C470" s="259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x14ac:dyDescent="0.25">
      <c r="A471" s="15"/>
      <c r="B471" s="15"/>
      <c r="C471" s="259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x14ac:dyDescent="0.25">
      <c r="A472" s="15"/>
      <c r="B472" s="15"/>
      <c r="C472" s="259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x14ac:dyDescent="0.25">
      <c r="A473" s="15"/>
      <c r="B473" s="15"/>
      <c r="C473" s="259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x14ac:dyDescent="0.25">
      <c r="A474" s="15"/>
      <c r="B474" s="15"/>
      <c r="C474" s="259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x14ac:dyDescent="0.25">
      <c r="A475" s="15"/>
      <c r="B475" s="15"/>
      <c r="C475" s="259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x14ac:dyDescent="0.25">
      <c r="A476" s="15"/>
      <c r="B476" s="15"/>
      <c r="C476" s="259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x14ac:dyDescent="0.25">
      <c r="A477" s="15"/>
      <c r="B477" s="15"/>
      <c r="C477" s="259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x14ac:dyDescent="0.25">
      <c r="A478" s="15"/>
      <c r="B478" s="15"/>
      <c r="C478" s="259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x14ac:dyDescent="0.25">
      <c r="A479" s="15"/>
      <c r="B479" s="15"/>
      <c r="C479" s="259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x14ac:dyDescent="0.25">
      <c r="A480" s="15"/>
      <c r="B480" s="15"/>
      <c r="C480" s="259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x14ac:dyDescent="0.25">
      <c r="A481" s="15"/>
      <c r="B481" s="15"/>
      <c r="C481" s="259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x14ac:dyDescent="0.25">
      <c r="A482" s="15"/>
      <c r="B482" s="15"/>
      <c r="C482" s="259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x14ac:dyDescent="0.25">
      <c r="A483" s="15"/>
      <c r="B483" s="15"/>
      <c r="C483" s="259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x14ac:dyDescent="0.25">
      <c r="A484" s="15"/>
      <c r="B484" s="15"/>
      <c r="C484" s="259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x14ac:dyDescent="0.25">
      <c r="A485" s="15"/>
      <c r="B485" s="15"/>
      <c r="C485" s="259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x14ac:dyDescent="0.25">
      <c r="A486" s="15"/>
      <c r="B486" s="15"/>
      <c r="C486" s="259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x14ac:dyDescent="0.25">
      <c r="A487" s="15"/>
      <c r="B487" s="15"/>
      <c r="C487" s="259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x14ac:dyDescent="0.25">
      <c r="A488" s="15"/>
      <c r="B488" s="15"/>
      <c r="C488" s="259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x14ac:dyDescent="0.25">
      <c r="A489" s="15"/>
      <c r="B489" s="15"/>
      <c r="C489" s="259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x14ac:dyDescent="0.25">
      <c r="A490" s="15"/>
      <c r="B490" s="15"/>
      <c r="C490" s="259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x14ac:dyDescent="0.25">
      <c r="A491" s="15"/>
      <c r="B491" s="15"/>
      <c r="C491" s="259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x14ac:dyDescent="0.25">
      <c r="A492" s="15"/>
      <c r="B492" s="15"/>
      <c r="C492" s="259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x14ac:dyDescent="0.25">
      <c r="A493" s="15"/>
      <c r="B493" s="15"/>
      <c r="C493" s="259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x14ac:dyDescent="0.25">
      <c r="A494" s="15"/>
      <c r="B494" s="15"/>
      <c r="C494" s="259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x14ac:dyDescent="0.25">
      <c r="A495" s="15"/>
      <c r="B495" s="15"/>
      <c r="C495" s="259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x14ac:dyDescent="0.25">
      <c r="A496" s="15"/>
      <c r="B496" s="15"/>
      <c r="C496" s="259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x14ac:dyDescent="0.25">
      <c r="A497" s="15"/>
      <c r="B497" s="15"/>
      <c r="C497" s="259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x14ac:dyDescent="0.25">
      <c r="A498" s="15"/>
      <c r="B498" s="15"/>
      <c r="C498" s="259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x14ac:dyDescent="0.25">
      <c r="A499" s="15"/>
      <c r="B499" s="15"/>
      <c r="C499" s="259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x14ac:dyDescent="0.25">
      <c r="A500" s="15"/>
      <c r="B500" s="15"/>
      <c r="C500" s="259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x14ac:dyDescent="0.25">
      <c r="A501" s="15"/>
      <c r="B501" s="15"/>
      <c r="C501" s="259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x14ac:dyDescent="0.25">
      <c r="A502" s="15"/>
      <c r="B502" s="15"/>
      <c r="C502" s="259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x14ac:dyDescent="0.25">
      <c r="A503" s="15"/>
      <c r="B503" s="15"/>
      <c r="C503" s="259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x14ac:dyDescent="0.25">
      <c r="A504" s="15"/>
      <c r="B504" s="15"/>
      <c r="C504" s="259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x14ac:dyDescent="0.25">
      <c r="A505" s="15"/>
      <c r="B505" s="15"/>
      <c r="C505" s="259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x14ac:dyDescent="0.25">
      <c r="A506" s="15"/>
      <c r="B506" s="15"/>
      <c r="C506" s="259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x14ac:dyDescent="0.25">
      <c r="A507" s="15"/>
      <c r="B507" s="15"/>
      <c r="C507" s="259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x14ac:dyDescent="0.25">
      <c r="A508" s="15"/>
      <c r="B508" s="15"/>
      <c r="C508" s="259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x14ac:dyDescent="0.25">
      <c r="A509" s="15"/>
      <c r="B509" s="15"/>
      <c r="C509" s="259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x14ac:dyDescent="0.25">
      <c r="A510" s="15"/>
      <c r="B510" s="15"/>
      <c r="C510" s="259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x14ac:dyDescent="0.25">
      <c r="A511" s="15"/>
      <c r="B511" s="15"/>
      <c r="C511" s="259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x14ac:dyDescent="0.25">
      <c r="A512" s="15"/>
      <c r="B512" s="15"/>
      <c r="C512" s="259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x14ac:dyDescent="0.25">
      <c r="A513" s="15"/>
      <c r="B513" s="15"/>
      <c r="C513" s="259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x14ac:dyDescent="0.25">
      <c r="A514" s="15"/>
      <c r="B514" s="15"/>
      <c r="C514" s="259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x14ac:dyDescent="0.25">
      <c r="A515" s="15"/>
      <c r="B515" s="15"/>
      <c r="C515" s="259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x14ac:dyDescent="0.25">
      <c r="A516" s="15"/>
      <c r="B516" s="15"/>
      <c r="C516" s="259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x14ac:dyDescent="0.25">
      <c r="A517" s="15"/>
      <c r="B517" s="15"/>
      <c r="C517" s="259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x14ac:dyDescent="0.25">
      <c r="A518" s="15"/>
      <c r="B518" s="15"/>
      <c r="C518" s="259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x14ac:dyDescent="0.25">
      <c r="A519" s="15"/>
      <c r="B519" s="15"/>
      <c r="C519" s="259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x14ac:dyDescent="0.25">
      <c r="A520" s="15"/>
      <c r="B520" s="15"/>
      <c r="C520" s="259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x14ac:dyDescent="0.25">
      <c r="A521" s="15"/>
      <c r="B521" s="15"/>
      <c r="C521" s="259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x14ac:dyDescent="0.25">
      <c r="A522" s="15"/>
      <c r="B522" s="15"/>
      <c r="C522" s="259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x14ac:dyDescent="0.25">
      <c r="A523" s="15"/>
      <c r="B523" s="15"/>
      <c r="C523" s="259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x14ac:dyDescent="0.25">
      <c r="A524" s="15"/>
      <c r="B524" s="15"/>
      <c r="C524" s="259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x14ac:dyDescent="0.25">
      <c r="A525" s="15"/>
      <c r="B525" s="15"/>
      <c r="C525" s="259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x14ac:dyDescent="0.25">
      <c r="A526" s="15"/>
      <c r="B526" s="15"/>
      <c r="C526" s="259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x14ac:dyDescent="0.25">
      <c r="A527" s="15"/>
      <c r="B527" s="15"/>
      <c r="C527" s="259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x14ac:dyDescent="0.25">
      <c r="A528" s="15"/>
      <c r="B528" s="15"/>
      <c r="C528" s="259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x14ac:dyDescent="0.25">
      <c r="A529" s="15"/>
      <c r="B529" s="15"/>
      <c r="C529" s="259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x14ac:dyDescent="0.25">
      <c r="A530" s="15"/>
      <c r="B530" s="15"/>
      <c r="C530" s="259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x14ac:dyDescent="0.25">
      <c r="A531" s="15"/>
      <c r="B531" s="15"/>
      <c r="C531" s="259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x14ac:dyDescent="0.25">
      <c r="A532" s="15"/>
      <c r="B532" s="15"/>
      <c r="C532" s="259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x14ac:dyDescent="0.25">
      <c r="A533" s="15"/>
      <c r="B533" s="15"/>
      <c r="C533" s="259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x14ac:dyDescent="0.25">
      <c r="A534" s="15"/>
      <c r="B534" s="15"/>
      <c r="C534" s="259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x14ac:dyDescent="0.25">
      <c r="A535" s="15"/>
      <c r="B535" s="15"/>
      <c r="C535" s="259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x14ac:dyDescent="0.25">
      <c r="A536" s="15"/>
      <c r="B536" s="15"/>
      <c r="C536" s="259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x14ac:dyDescent="0.25">
      <c r="A537" s="15"/>
      <c r="B537" s="15"/>
      <c r="C537" s="259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x14ac:dyDescent="0.25">
      <c r="A538" s="15"/>
      <c r="B538" s="15"/>
      <c r="C538" s="259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x14ac:dyDescent="0.25">
      <c r="A539" s="15"/>
      <c r="B539" s="15"/>
      <c r="C539" s="259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x14ac:dyDescent="0.25">
      <c r="A540" s="15"/>
      <c r="B540" s="15"/>
      <c r="C540" s="259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x14ac:dyDescent="0.25">
      <c r="A541" s="15"/>
      <c r="B541" s="15"/>
      <c r="C541" s="259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x14ac:dyDescent="0.25">
      <c r="A542" s="15"/>
      <c r="B542" s="15"/>
      <c r="C542" s="259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x14ac:dyDescent="0.25">
      <c r="A543" s="15"/>
      <c r="B543" s="15"/>
      <c r="C543" s="259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x14ac:dyDescent="0.25">
      <c r="A544" s="15"/>
      <c r="B544" s="15"/>
      <c r="C544" s="259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x14ac:dyDescent="0.25">
      <c r="A545" s="15"/>
      <c r="B545" s="15"/>
      <c r="C545" s="259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x14ac:dyDescent="0.25">
      <c r="A546" s="15"/>
      <c r="B546" s="15"/>
      <c r="C546" s="259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x14ac:dyDescent="0.25">
      <c r="A547" s="15"/>
      <c r="B547" s="15"/>
      <c r="C547" s="259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x14ac:dyDescent="0.25">
      <c r="A548" s="15"/>
      <c r="B548" s="15"/>
      <c r="C548" s="259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x14ac:dyDescent="0.25">
      <c r="A549" s="15"/>
      <c r="B549" s="15"/>
      <c r="C549" s="259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x14ac:dyDescent="0.25">
      <c r="A550" s="15"/>
      <c r="B550" s="15"/>
      <c r="C550" s="259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x14ac:dyDescent="0.25">
      <c r="A551" s="15"/>
      <c r="B551" s="15"/>
      <c r="C551" s="259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x14ac:dyDescent="0.25">
      <c r="A552" s="15"/>
      <c r="B552" s="15"/>
      <c r="C552" s="259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x14ac:dyDescent="0.25">
      <c r="A553" s="15"/>
      <c r="B553" s="15"/>
      <c r="C553" s="259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x14ac:dyDescent="0.25">
      <c r="A554" s="15"/>
      <c r="B554" s="15"/>
      <c r="C554" s="259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x14ac:dyDescent="0.25">
      <c r="A555" s="15"/>
      <c r="B555" s="15"/>
      <c r="C555" s="259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x14ac:dyDescent="0.25">
      <c r="A556" s="15"/>
      <c r="B556" s="15"/>
      <c r="C556" s="259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x14ac:dyDescent="0.25">
      <c r="A557" s="15"/>
      <c r="B557" s="15"/>
      <c r="C557" s="259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x14ac:dyDescent="0.25">
      <c r="A558" s="15"/>
      <c r="B558" s="15"/>
      <c r="C558" s="259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x14ac:dyDescent="0.25">
      <c r="A559" s="15"/>
      <c r="B559" s="15"/>
      <c r="C559" s="259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x14ac:dyDescent="0.25">
      <c r="A560" s="15"/>
      <c r="B560" s="15"/>
      <c r="C560" s="259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x14ac:dyDescent="0.25">
      <c r="A561" s="15"/>
      <c r="B561" s="15"/>
      <c r="C561" s="259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x14ac:dyDescent="0.25">
      <c r="A562" s="15"/>
      <c r="B562" s="15"/>
      <c r="C562" s="259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x14ac:dyDescent="0.25">
      <c r="A563" s="15"/>
      <c r="B563" s="15"/>
      <c r="C563" s="259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x14ac:dyDescent="0.25">
      <c r="A564" s="15"/>
      <c r="B564" s="15"/>
      <c r="C564" s="259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x14ac:dyDescent="0.25">
      <c r="A565" s="15"/>
      <c r="B565" s="15"/>
      <c r="C565" s="259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x14ac:dyDescent="0.25">
      <c r="A566" s="15"/>
      <c r="B566" s="15"/>
      <c r="C566" s="259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x14ac:dyDescent="0.25">
      <c r="A567" s="15"/>
      <c r="B567" s="15"/>
      <c r="C567" s="259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x14ac:dyDescent="0.25">
      <c r="A568" s="15"/>
      <c r="B568" s="15"/>
      <c r="C568" s="259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x14ac:dyDescent="0.25">
      <c r="A569" s="15"/>
      <c r="B569" s="15"/>
      <c r="C569" s="259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x14ac:dyDescent="0.25">
      <c r="A570" s="15"/>
      <c r="B570" s="15"/>
      <c r="C570" s="259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x14ac:dyDescent="0.25">
      <c r="A571" s="15"/>
      <c r="B571" s="15"/>
      <c r="C571" s="259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x14ac:dyDescent="0.25">
      <c r="A572" s="15"/>
      <c r="B572" s="15"/>
      <c r="C572" s="259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x14ac:dyDescent="0.25">
      <c r="A573" s="15"/>
      <c r="B573" s="15"/>
      <c r="C573" s="259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x14ac:dyDescent="0.25">
      <c r="A574" s="15"/>
      <c r="B574" s="15"/>
      <c r="C574" s="259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x14ac:dyDescent="0.25">
      <c r="A575" s="15"/>
      <c r="B575" s="15"/>
      <c r="C575" s="259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x14ac:dyDescent="0.25">
      <c r="A576" s="15"/>
      <c r="B576" s="15"/>
      <c r="C576" s="259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x14ac:dyDescent="0.25">
      <c r="A577" s="15"/>
      <c r="B577" s="15"/>
      <c r="C577" s="259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x14ac:dyDescent="0.25">
      <c r="A578" s="15"/>
      <c r="B578" s="15"/>
      <c r="C578" s="259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x14ac:dyDescent="0.25">
      <c r="A579" s="15"/>
      <c r="B579" s="15"/>
      <c r="C579" s="259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x14ac:dyDescent="0.25">
      <c r="A580" s="15"/>
      <c r="B580" s="15"/>
      <c r="C580" s="259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x14ac:dyDescent="0.25">
      <c r="A581" s="15"/>
      <c r="B581" s="15"/>
      <c r="C581" s="259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x14ac:dyDescent="0.25">
      <c r="A582" s="15"/>
      <c r="B582" s="15"/>
      <c r="C582" s="259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x14ac:dyDescent="0.25">
      <c r="A583" s="15"/>
      <c r="B583" s="15"/>
      <c r="C583" s="259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x14ac:dyDescent="0.25">
      <c r="A584" s="15"/>
      <c r="B584" s="15"/>
      <c r="C584" s="259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x14ac:dyDescent="0.25">
      <c r="A585" s="15"/>
      <c r="B585" s="15"/>
      <c r="C585" s="259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x14ac:dyDescent="0.25">
      <c r="A586" s="15"/>
      <c r="B586" s="15"/>
      <c r="C586" s="259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x14ac:dyDescent="0.25">
      <c r="A587" s="15"/>
      <c r="B587" s="15"/>
      <c r="C587" s="259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x14ac:dyDescent="0.25">
      <c r="A588" s="15"/>
      <c r="B588" s="15"/>
      <c r="C588" s="259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x14ac:dyDescent="0.25">
      <c r="A589" s="15"/>
      <c r="B589" s="15"/>
      <c r="C589" s="259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x14ac:dyDescent="0.25">
      <c r="A590" s="15"/>
      <c r="B590" s="15"/>
      <c r="C590" s="259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x14ac:dyDescent="0.25">
      <c r="A591" s="15"/>
      <c r="B591" s="15"/>
      <c r="C591" s="259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x14ac:dyDescent="0.25">
      <c r="A592" s="15"/>
      <c r="B592" s="15"/>
      <c r="C592" s="259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x14ac:dyDescent="0.25">
      <c r="A593" s="15"/>
      <c r="B593" s="15"/>
      <c r="C593" s="259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x14ac:dyDescent="0.25">
      <c r="A594" s="15"/>
      <c r="B594" s="15"/>
      <c r="C594" s="259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x14ac:dyDescent="0.25">
      <c r="A595" s="15"/>
      <c r="B595" s="15"/>
      <c r="C595" s="259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x14ac:dyDescent="0.25">
      <c r="A596" s="15"/>
      <c r="B596" s="15"/>
      <c r="C596" s="259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x14ac:dyDescent="0.25">
      <c r="A597" s="15"/>
      <c r="B597" s="15"/>
      <c r="C597" s="259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x14ac:dyDescent="0.25">
      <c r="A598" s="15"/>
      <c r="B598" s="15"/>
      <c r="C598" s="259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x14ac:dyDescent="0.25">
      <c r="A599" s="15"/>
      <c r="B599" s="15"/>
      <c r="C599" s="259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x14ac:dyDescent="0.25">
      <c r="A600" s="15"/>
      <c r="B600" s="15"/>
      <c r="C600" s="259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x14ac:dyDescent="0.25">
      <c r="A601" s="15"/>
      <c r="B601" s="15"/>
      <c r="C601" s="259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x14ac:dyDescent="0.25">
      <c r="A602" s="15"/>
      <c r="B602" s="15"/>
      <c r="C602" s="259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x14ac:dyDescent="0.25">
      <c r="A603" s="15"/>
      <c r="B603" s="15"/>
      <c r="C603" s="259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x14ac:dyDescent="0.25">
      <c r="A604" s="15"/>
      <c r="B604" s="15"/>
      <c r="C604" s="259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x14ac:dyDescent="0.25">
      <c r="A605" s="15"/>
      <c r="B605" s="15"/>
      <c r="C605" s="259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x14ac:dyDescent="0.25">
      <c r="A606" s="15"/>
      <c r="B606" s="15"/>
      <c r="C606" s="259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x14ac:dyDescent="0.25">
      <c r="A607" s="15"/>
      <c r="B607" s="15"/>
      <c r="C607" s="259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x14ac:dyDescent="0.25">
      <c r="A608" s="15"/>
      <c r="B608" s="15"/>
      <c r="C608" s="259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x14ac:dyDescent="0.25">
      <c r="A609" s="15"/>
      <c r="B609" s="15"/>
      <c r="C609" s="259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x14ac:dyDescent="0.25">
      <c r="A610" s="15"/>
      <c r="B610" s="15"/>
      <c r="C610" s="259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x14ac:dyDescent="0.25">
      <c r="A611" s="15"/>
      <c r="B611" s="15"/>
      <c r="C611" s="259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x14ac:dyDescent="0.25">
      <c r="A612" s="15"/>
      <c r="B612" s="15"/>
      <c r="C612" s="259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x14ac:dyDescent="0.25">
      <c r="A613" s="15"/>
      <c r="B613" s="15"/>
      <c r="C613" s="259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x14ac:dyDescent="0.25">
      <c r="A614" s="15"/>
      <c r="B614" s="15"/>
      <c r="C614" s="259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x14ac:dyDescent="0.25">
      <c r="A615" s="15"/>
      <c r="B615" s="15"/>
      <c r="C615" s="259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x14ac:dyDescent="0.25">
      <c r="A616" s="15"/>
      <c r="B616" s="15"/>
      <c r="C616" s="259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x14ac:dyDescent="0.25">
      <c r="A617" s="15"/>
      <c r="B617" s="15"/>
      <c r="C617" s="259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x14ac:dyDescent="0.25">
      <c r="A618" s="15"/>
      <c r="B618" s="15"/>
      <c r="C618" s="259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x14ac:dyDescent="0.25">
      <c r="A619" s="15"/>
      <c r="B619" s="15"/>
      <c r="C619" s="259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x14ac:dyDescent="0.25">
      <c r="A620" s="15"/>
      <c r="B620" s="15"/>
      <c r="C620" s="259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x14ac:dyDescent="0.25">
      <c r="A621" s="15"/>
      <c r="B621" s="15"/>
      <c r="C621" s="259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x14ac:dyDescent="0.25">
      <c r="A622" s="15"/>
      <c r="B622" s="15"/>
      <c r="C622" s="259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x14ac:dyDescent="0.25">
      <c r="A623" s="15"/>
      <c r="B623" s="15"/>
      <c r="C623" s="259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x14ac:dyDescent="0.25">
      <c r="A624" s="15"/>
      <c r="B624" s="15"/>
      <c r="C624" s="259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x14ac:dyDescent="0.25">
      <c r="A625" s="15"/>
      <c r="B625" s="15"/>
      <c r="C625" s="259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x14ac:dyDescent="0.25">
      <c r="A626" s="15"/>
      <c r="B626" s="15"/>
      <c r="C626" s="259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x14ac:dyDescent="0.25">
      <c r="A627" s="15"/>
      <c r="B627" s="15"/>
      <c r="C627" s="259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x14ac:dyDescent="0.25">
      <c r="A628" s="15"/>
      <c r="B628" s="15"/>
      <c r="C628" s="259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x14ac:dyDescent="0.25">
      <c r="A629" s="15"/>
      <c r="B629" s="15"/>
      <c r="C629" s="259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x14ac:dyDescent="0.25">
      <c r="A630" s="15"/>
      <c r="B630" s="15"/>
      <c r="C630" s="259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x14ac:dyDescent="0.25">
      <c r="A631" s="15"/>
      <c r="B631" s="15"/>
      <c r="C631" s="259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x14ac:dyDescent="0.25">
      <c r="A632" s="15"/>
      <c r="B632" s="15"/>
      <c r="C632" s="259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x14ac:dyDescent="0.25">
      <c r="A633" s="15"/>
      <c r="B633" s="15"/>
      <c r="C633" s="259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x14ac:dyDescent="0.25">
      <c r="A634" s="15"/>
      <c r="B634" s="15"/>
      <c r="C634" s="259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x14ac:dyDescent="0.25">
      <c r="A635" s="15"/>
      <c r="B635" s="15"/>
      <c r="C635" s="259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x14ac:dyDescent="0.25">
      <c r="A636" s="15"/>
      <c r="B636" s="15"/>
      <c r="C636" s="259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x14ac:dyDescent="0.25">
      <c r="A637" s="15"/>
      <c r="B637" s="15"/>
      <c r="C637" s="259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x14ac:dyDescent="0.25">
      <c r="A638" s="15"/>
      <c r="B638" s="15"/>
      <c r="C638" s="259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x14ac:dyDescent="0.25">
      <c r="A639" s="15"/>
      <c r="B639" s="15"/>
      <c r="C639" s="259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x14ac:dyDescent="0.25">
      <c r="A640" s="15"/>
      <c r="B640" s="15"/>
      <c r="C640" s="259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x14ac:dyDescent="0.25">
      <c r="A641" s="15"/>
      <c r="B641" s="15"/>
      <c r="C641" s="259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x14ac:dyDescent="0.25">
      <c r="A642" s="15"/>
      <c r="B642" s="15"/>
      <c r="C642" s="259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x14ac:dyDescent="0.25">
      <c r="A643" s="15"/>
      <c r="B643" s="15"/>
      <c r="C643" s="259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x14ac:dyDescent="0.25">
      <c r="A644" s="15"/>
      <c r="B644" s="15"/>
      <c r="C644" s="259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x14ac:dyDescent="0.25">
      <c r="A645" s="15"/>
      <c r="B645" s="15"/>
      <c r="C645" s="259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x14ac:dyDescent="0.25">
      <c r="A646" s="15"/>
      <c r="B646" s="15"/>
      <c r="C646" s="259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x14ac:dyDescent="0.25">
      <c r="A647" s="15"/>
      <c r="B647" s="15"/>
      <c r="C647" s="259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x14ac:dyDescent="0.25">
      <c r="A648" s="15"/>
      <c r="B648" s="15"/>
      <c r="C648" s="259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x14ac:dyDescent="0.25">
      <c r="A649" s="15"/>
      <c r="B649" s="15"/>
      <c r="C649" s="259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x14ac:dyDescent="0.25">
      <c r="A650" s="15"/>
      <c r="B650" s="15"/>
      <c r="C650" s="259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x14ac:dyDescent="0.25">
      <c r="A651" s="15"/>
      <c r="B651" s="15"/>
      <c r="C651" s="259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x14ac:dyDescent="0.25">
      <c r="A652" s="15"/>
      <c r="B652" s="15"/>
      <c r="C652" s="259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x14ac:dyDescent="0.25">
      <c r="A653" s="15"/>
      <c r="B653" s="15"/>
      <c r="C653" s="259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x14ac:dyDescent="0.25">
      <c r="A654" s="15"/>
      <c r="B654" s="15"/>
      <c r="C654" s="259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x14ac:dyDescent="0.25">
      <c r="A655" s="15"/>
      <c r="B655" s="15"/>
      <c r="C655" s="259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x14ac:dyDescent="0.25">
      <c r="A656" s="15"/>
      <c r="B656" s="15"/>
      <c r="C656" s="259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x14ac:dyDescent="0.25">
      <c r="A657" s="15"/>
      <c r="B657" s="15"/>
      <c r="C657" s="259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x14ac:dyDescent="0.25">
      <c r="A658" s="15"/>
      <c r="B658" s="15"/>
      <c r="C658" s="259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x14ac:dyDescent="0.25">
      <c r="A659" s="15"/>
      <c r="B659" s="15"/>
      <c r="C659" s="259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x14ac:dyDescent="0.25">
      <c r="A660" s="15"/>
      <c r="B660" s="15"/>
      <c r="C660" s="259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x14ac:dyDescent="0.25">
      <c r="A661" s="15"/>
      <c r="B661" s="15"/>
      <c r="C661" s="259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x14ac:dyDescent="0.25">
      <c r="A662" s="15"/>
      <c r="B662" s="15"/>
      <c r="C662" s="259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x14ac:dyDescent="0.25">
      <c r="A663" s="15"/>
      <c r="B663" s="15"/>
      <c r="C663" s="259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x14ac:dyDescent="0.25">
      <c r="A664" s="15"/>
      <c r="B664" s="15"/>
      <c r="C664" s="259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x14ac:dyDescent="0.25">
      <c r="A665" s="15"/>
      <c r="B665" s="15"/>
      <c r="C665" s="259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x14ac:dyDescent="0.25">
      <c r="A666" s="15"/>
      <c r="B666" s="15"/>
      <c r="C666" s="259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x14ac:dyDescent="0.25">
      <c r="A667" s="15"/>
      <c r="B667" s="15"/>
      <c r="C667" s="259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x14ac:dyDescent="0.25">
      <c r="A668" s="15"/>
      <c r="B668" s="15"/>
      <c r="C668" s="259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x14ac:dyDescent="0.25">
      <c r="A669" s="15"/>
      <c r="B669" s="15"/>
      <c r="C669" s="259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x14ac:dyDescent="0.25">
      <c r="A670" s="15"/>
      <c r="B670" s="15"/>
      <c r="C670" s="259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x14ac:dyDescent="0.25">
      <c r="A671" s="15"/>
      <c r="B671" s="15"/>
      <c r="C671" s="259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x14ac:dyDescent="0.25">
      <c r="A672" s="15"/>
      <c r="B672" s="15"/>
      <c r="C672" s="259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x14ac:dyDescent="0.25">
      <c r="A673" s="15"/>
      <c r="B673" s="15"/>
      <c r="C673" s="259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x14ac:dyDescent="0.25">
      <c r="A674" s="15"/>
      <c r="B674" s="15"/>
      <c r="C674" s="259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x14ac:dyDescent="0.25">
      <c r="A675" s="15"/>
      <c r="B675" s="15"/>
      <c r="C675" s="259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x14ac:dyDescent="0.25">
      <c r="A676" s="15"/>
      <c r="B676" s="15"/>
      <c r="C676" s="259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x14ac:dyDescent="0.25">
      <c r="A677" s="15"/>
      <c r="B677" s="15"/>
      <c r="C677" s="259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x14ac:dyDescent="0.25">
      <c r="A678" s="15"/>
      <c r="B678" s="15"/>
      <c r="C678" s="259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x14ac:dyDescent="0.25">
      <c r="A679" s="15"/>
      <c r="B679" s="15"/>
      <c r="C679" s="259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x14ac:dyDescent="0.25">
      <c r="A680" s="15"/>
      <c r="B680" s="15"/>
      <c r="C680" s="259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x14ac:dyDescent="0.25">
      <c r="A681" s="15"/>
      <c r="B681" s="15"/>
      <c r="C681" s="259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x14ac:dyDescent="0.25">
      <c r="A682" s="15"/>
      <c r="B682" s="15"/>
      <c r="C682" s="259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x14ac:dyDescent="0.25">
      <c r="A683" s="15"/>
      <c r="B683" s="15"/>
      <c r="C683" s="259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x14ac:dyDescent="0.25">
      <c r="A684" s="15"/>
      <c r="B684" s="15"/>
      <c r="C684" s="259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x14ac:dyDescent="0.25">
      <c r="A685" s="15"/>
      <c r="B685" s="15"/>
      <c r="C685" s="259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x14ac:dyDescent="0.25">
      <c r="A686" s="15"/>
      <c r="B686" s="15"/>
      <c r="C686" s="259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x14ac:dyDescent="0.25">
      <c r="A687" s="15"/>
      <c r="B687" s="15"/>
      <c r="C687" s="259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x14ac:dyDescent="0.25">
      <c r="A688" s="15"/>
      <c r="B688" s="15"/>
      <c r="C688" s="259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x14ac:dyDescent="0.25">
      <c r="A689" s="15"/>
      <c r="B689" s="15"/>
      <c r="C689" s="259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x14ac:dyDescent="0.25">
      <c r="A690" s="15"/>
      <c r="B690" s="15"/>
      <c r="C690" s="259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x14ac:dyDescent="0.25">
      <c r="A691" s="15"/>
      <c r="B691" s="15"/>
      <c r="C691" s="259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x14ac:dyDescent="0.25">
      <c r="A692" s="15"/>
      <c r="B692" s="15"/>
      <c r="C692" s="259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x14ac:dyDescent="0.25">
      <c r="A693" s="15"/>
      <c r="B693" s="15"/>
      <c r="C693" s="259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x14ac:dyDescent="0.25">
      <c r="A694" s="15"/>
      <c r="B694" s="15"/>
      <c r="C694" s="259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x14ac:dyDescent="0.25">
      <c r="A695" s="15"/>
      <c r="B695" s="15"/>
      <c r="C695" s="259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x14ac:dyDescent="0.25">
      <c r="A696" s="15"/>
      <c r="B696" s="15"/>
      <c r="C696" s="259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x14ac:dyDescent="0.25">
      <c r="A697" s="15"/>
      <c r="B697" s="15"/>
      <c r="C697" s="259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x14ac:dyDescent="0.25">
      <c r="A698" s="15"/>
      <c r="B698" s="15"/>
      <c r="C698" s="259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x14ac:dyDescent="0.25">
      <c r="A699" s="15"/>
      <c r="B699" s="15"/>
      <c r="C699" s="259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x14ac:dyDescent="0.25">
      <c r="A700" s="15"/>
      <c r="B700" s="15"/>
      <c r="C700" s="259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x14ac:dyDescent="0.25">
      <c r="A701" s="15"/>
      <c r="B701" s="15"/>
      <c r="C701" s="259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x14ac:dyDescent="0.25">
      <c r="A702" s="15"/>
      <c r="B702" s="15"/>
      <c r="C702" s="259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x14ac:dyDescent="0.25">
      <c r="A703" s="15"/>
      <c r="B703" s="15"/>
      <c r="C703" s="259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x14ac:dyDescent="0.25">
      <c r="A704" s="15"/>
      <c r="B704" s="15"/>
      <c r="C704" s="259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x14ac:dyDescent="0.25">
      <c r="A705" s="15"/>
      <c r="B705" s="15"/>
      <c r="C705" s="259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x14ac:dyDescent="0.25">
      <c r="A706" s="15"/>
      <c r="B706" s="15"/>
      <c r="C706" s="259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x14ac:dyDescent="0.25">
      <c r="A707" s="15"/>
      <c r="B707" s="15"/>
      <c r="C707" s="259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x14ac:dyDescent="0.25">
      <c r="A708" s="15"/>
      <c r="B708" s="15"/>
      <c r="C708" s="259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x14ac:dyDescent="0.25">
      <c r="A709" s="15"/>
      <c r="B709" s="15"/>
      <c r="C709" s="259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x14ac:dyDescent="0.25">
      <c r="A710" s="15"/>
      <c r="B710" s="15"/>
      <c r="C710" s="259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x14ac:dyDescent="0.25">
      <c r="A711" s="15"/>
      <c r="B711" s="15"/>
      <c r="C711" s="259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x14ac:dyDescent="0.25">
      <c r="A712" s="15"/>
      <c r="B712" s="15"/>
      <c r="C712" s="259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x14ac:dyDescent="0.25">
      <c r="A713" s="15"/>
      <c r="B713" s="15"/>
      <c r="C713" s="259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x14ac:dyDescent="0.25">
      <c r="A714" s="15"/>
      <c r="B714" s="15"/>
      <c r="C714" s="259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x14ac:dyDescent="0.25">
      <c r="A715" s="15"/>
      <c r="B715" s="15"/>
      <c r="C715" s="259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x14ac:dyDescent="0.25">
      <c r="A716" s="15"/>
      <c r="B716" s="15"/>
      <c r="C716" s="259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x14ac:dyDescent="0.25">
      <c r="A717" s="15"/>
      <c r="B717" s="15"/>
      <c r="C717" s="259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x14ac:dyDescent="0.25">
      <c r="A718" s="15"/>
      <c r="B718" s="15"/>
      <c r="C718" s="259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x14ac:dyDescent="0.25">
      <c r="A719" s="15"/>
      <c r="B719" s="15"/>
      <c r="C719" s="259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x14ac:dyDescent="0.25">
      <c r="A720" s="15"/>
      <c r="B720" s="15"/>
      <c r="C720" s="259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x14ac:dyDescent="0.25">
      <c r="A721" s="15"/>
      <c r="B721" s="15"/>
      <c r="C721" s="259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x14ac:dyDescent="0.25">
      <c r="A722" s="15"/>
      <c r="B722" s="15"/>
      <c r="C722" s="259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x14ac:dyDescent="0.25">
      <c r="A723" s="15"/>
      <c r="B723" s="15"/>
      <c r="C723" s="259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x14ac:dyDescent="0.25">
      <c r="A724" s="15"/>
      <c r="B724" s="15"/>
      <c r="C724" s="259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x14ac:dyDescent="0.25">
      <c r="A725" s="15"/>
      <c r="B725" s="15"/>
      <c r="C725" s="259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x14ac:dyDescent="0.25">
      <c r="A726" s="15"/>
      <c r="B726" s="15"/>
      <c r="C726" s="259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x14ac:dyDescent="0.25">
      <c r="A727" s="15"/>
      <c r="B727" s="15"/>
      <c r="C727" s="259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x14ac:dyDescent="0.25">
      <c r="A728" s="15"/>
      <c r="B728" s="15"/>
      <c r="C728" s="259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x14ac:dyDescent="0.25">
      <c r="A729" s="15"/>
      <c r="B729" s="15"/>
      <c r="C729" s="259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x14ac:dyDescent="0.25">
      <c r="A730" s="15"/>
      <c r="B730" s="15"/>
      <c r="C730" s="259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x14ac:dyDescent="0.25">
      <c r="A731" s="15"/>
      <c r="B731" s="15"/>
      <c r="C731" s="259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x14ac:dyDescent="0.25">
      <c r="A732" s="15"/>
      <c r="B732" s="15"/>
      <c r="C732" s="259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x14ac:dyDescent="0.25">
      <c r="A733" s="15"/>
      <c r="B733" s="15"/>
      <c r="C733" s="259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x14ac:dyDescent="0.25">
      <c r="A734" s="15"/>
      <c r="B734" s="15"/>
      <c r="C734" s="259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x14ac:dyDescent="0.25">
      <c r="A735" s="15"/>
      <c r="B735" s="15"/>
      <c r="C735" s="259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x14ac:dyDescent="0.25">
      <c r="A736" s="15"/>
      <c r="B736" s="15"/>
      <c r="C736" s="259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x14ac:dyDescent="0.25">
      <c r="A737" s="15"/>
      <c r="B737" s="15"/>
      <c r="C737" s="259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x14ac:dyDescent="0.25">
      <c r="A738" s="15"/>
      <c r="B738" s="15"/>
      <c r="C738" s="259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x14ac:dyDescent="0.25">
      <c r="A739" s="15"/>
      <c r="B739" s="15"/>
      <c r="C739" s="259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x14ac:dyDescent="0.25">
      <c r="A740" s="15"/>
      <c r="B740" s="15"/>
      <c r="C740" s="259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x14ac:dyDescent="0.25">
      <c r="A741" s="15"/>
      <c r="B741" s="15"/>
      <c r="C741" s="259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x14ac:dyDescent="0.25">
      <c r="A742" s="15"/>
      <c r="B742" s="15"/>
      <c r="C742" s="259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x14ac:dyDescent="0.25">
      <c r="A743" s="15"/>
      <c r="B743" s="15"/>
      <c r="C743" s="259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x14ac:dyDescent="0.25">
      <c r="A744" s="15"/>
      <c r="B744" s="15"/>
      <c r="C744" s="259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x14ac:dyDescent="0.25">
      <c r="A745" s="15"/>
      <c r="B745" s="15"/>
      <c r="C745" s="259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x14ac:dyDescent="0.25">
      <c r="A746" s="15"/>
      <c r="B746" s="15"/>
      <c r="C746" s="259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x14ac:dyDescent="0.25">
      <c r="A747" s="15"/>
      <c r="B747" s="15"/>
      <c r="C747" s="259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x14ac:dyDescent="0.25">
      <c r="A748" s="15"/>
      <c r="B748" s="15"/>
      <c r="C748" s="259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x14ac:dyDescent="0.25">
      <c r="A749" s="15"/>
      <c r="B749" s="15"/>
      <c r="C749" s="259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x14ac:dyDescent="0.25">
      <c r="A750" s="15"/>
      <c r="B750" s="15"/>
      <c r="C750" s="259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x14ac:dyDescent="0.25">
      <c r="A751" s="15"/>
      <c r="B751" s="15"/>
      <c r="C751" s="259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x14ac:dyDescent="0.25">
      <c r="A752" s="15"/>
      <c r="B752" s="15"/>
      <c r="C752" s="259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x14ac:dyDescent="0.25">
      <c r="A753" s="15"/>
      <c r="B753" s="15"/>
      <c r="C753" s="259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x14ac:dyDescent="0.25">
      <c r="A754" s="15"/>
      <c r="B754" s="15"/>
      <c r="C754" s="259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x14ac:dyDescent="0.25">
      <c r="A755" s="15"/>
      <c r="B755" s="15"/>
      <c r="C755" s="259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x14ac:dyDescent="0.25">
      <c r="A756" s="15"/>
      <c r="B756" s="15"/>
      <c r="C756" s="259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x14ac:dyDescent="0.25">
      <c r="A757" s="15"/>
      <c r="B757" s="15"/>
      <c r="C757" s="259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x14ac:dyDescent="0.25">
      <c r="A758" s="15"/>
      <c r="B758" s="15"/>
      <c r="C758" s="259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x14ac:dyDescent="0.25">
      <c r="A759" s="15"/>
      <c r="B759" s="15"/>
      <c r="C759" s="259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x14ac:dyDescent="0.25">
      <c r="A760" s="15"/>
      <c r="B760" s="15"/>
      <c r="C760" s="259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x14ac:dyDescent="0.25">
      <c r="A761" s="15"/>
      <c r="B761" s="15"/>
      <c r="C761" s="259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x14ac:dyDescent="0.25">
      <c r="A762" s="15"/>
      <c r="B762" s="15"/>
      <c r="C762" s="259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x14ac:dyDescent="0.25">
      <c r="A763" s="15"/>
      <c r="B763" s="15"/>
      <c r="C763" s="259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x14ac:dyDescent="0.25">
      <c r="A764" s="15"/>
      <c r="B764" s="15"/>
      <c r="C764" s="259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x14ac:dyDescent="0.25">
      <c r="A765" s="15"/>
      <c r="B765" s="15"/>
      <c r="C765" s="259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x14ac:dyDescent="0.25">
      <c r="A766" s="15"/>
      <c r="B766" s="15"/>
      <c r="C766" s="259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x14ac:dyDescent="0.25">
      <c r="A767" s="15"/>
      <c r="B767" s="15"/>
      <c r="C767" s="259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x14ac:dyDescent="0.25">
      <c r="A768" s="15"/>
      <c r="B768" s="15"/>
      <c r="C768" s="259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x14ac:dyDescent="0.25">
      <c r="A769" s="15"/>
      <c r="B769" s="15"/>
      <c r="C769" s="259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x14ac:dyDescent="0.25">
      <c r="A770" s="15"/>
      <c r="B770" s="15"/>
      <c r="C770" s="259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x14ac:dyDescent="0.25">
      <c r="A771" s="15"/>
      <c r="B771" s="15"/>
      <c r="C771" s="259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x14ac:dyDescent="0.25">
      <c r="A772" s="15"/>
      <c r="B772" s="15"/>
      <c r="C772" s="259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x14ac:dyDescent="0.25">
      <c r="A773" s="15"/>
      <c r="B773" s="15"/>
      <c r="C773" s="259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x14ac:dyDescent="0.25">
      <c r="A774" s="15"/>
      <c r="B774" s="15"/>
      <c r="C774" s="259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x14ac:dyDescent="0.25">
      <c r="A775" s="15"/>
      <c r="B775" s="15"/>
      <c r="C775" s="259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x14ac:dyDescent="0.25">
      <c r="A776" s="15"/>
      <c r="B776" s="15"/>
      <c r="C776" s="259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x14ac:dyDescent="0.25">
      <c r="A777" s="15"/>
      <c r="B777" s="15"/>
      <c r="C777" s="259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x14ac:dyDescent="0.25">
      <c r="A778" s="15"/>
      <c r="B778" s="15"/>
      <c r="C778" s="259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x14ac:dyDescent="0.25">
      <c r="A779" s="15"/>
      <c r="B779" s="15"/>
      <c r="C779" s="259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x14ac:dyDescent="0.25">
      <c r="A780" s="15"/>
      <c r="B780" s="15"/>
      <c r="C780" s="259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x14ac:dyDescent="0.25">
      <c r="A781" s="15"/>
      <c r="B781" s="15"/>
      <c r="C781" s="259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x14ac:dyDescent="0.25">
      <c r="A782" s="15"/>
      <c r="B782" s="15"/>
      <c r="C782" s="259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x14ac:dyDescent="0.25">
      <c r="A783" s="15"/>
      <c r="B783" s="15"/>
      <c r="C783" s="259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x14ac:dyDescent="0.25">
      <c r="A784" s="15"/>
      <c r="B784" s="15"/>
      <c r="C784" s="259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x14ac:dyDescent="0.25">
      <c r="A785" s="15"/>
      <c r="B785" s="15"/>
      <c r="C785" s="259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x14ac:dyDescent="0.25">
      <c r="A786" s="15"/>
      <c r="B786" s="15"/>
      <c r="C786" s="259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x14ac:dyDescent="0.25">
      <c r="A787" s="15"/>
      <c r="B787" s="15"/>
      <c r="C787" s="259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x14ac:dyDescent="0.25">
      <c r="A788" s="15"/>
      <c r="B788" s="15"/>
      <c r="C788" s="259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x14ac:dyDescent="0.25">
      <c r="A789" s="15"/>
      <c r="B789" s="15"/>
      <c r="C789" s="259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x14ac:dyDescent="0.25">
      <c r="A790" s="15"/>
      <c r="B790" s="15"/>
      <c r="C790" s="259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x14ac:dyDescent="0.25">
      <c r="A791" s="15"/>
      <c r="B791" s="15"/>
      <c r="C791" s="259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x14ac:dyDescent="0.25">
      <c r="A792" s="15"/>
      <c r="B792" s="15"/>
      <c r="C792" s="259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x14ac:dyDescent="0.25">
      <c r="A793" s="15"/>
      <c r="B793" s="15"/>
      <c r="C793" s="259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x14ac:dyDescent="0.25">
      <c r="A794" s="15"/>
      <c r="B794" s="15"/>
      <c r="C794" s="259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x14ac:dyDescent="0.25">
      <c r="A795" s="15"/>
      <c r="B795" s="15"/>
      <c r="C795" s="259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x14ac:dyDescent="0.25">
      <c r="A796" s="15"/>
      <c r="B796" s="15"/>
      <c r="C796" s="259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x14ac:dyDescent="0.25">
      <c r="A797" s="15"/>
      <c r="B797" s="15"/>
      <c r="C797" s="259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x14ac:dyDescent="0.25">
      <c r="A798" s="15"/>
      <c r="B798" s="15"/>
      <c r="C798" s="259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x14ac:dyDescent="0.25">
      <c r="A799" s="15"/>
      <c r="B799" s="15"/>
      <c r="C799" s="259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x14ac:dyDescent="0.25">
      <c r="A800" s="15"/>
      <c r="B800" s="15"/>
      <c r="C800" s="259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x14ac:dyDescent="0.25">
      <c r="A801" s="15"/>
      <c r="B801" s="15"/>
      <c r="C801" s="259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x14ac:dyDescent="0.25">
      <c r="A802" s="15"/>
      <c r="B802" s="15"/>
      <c r="C802" s="259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x14ac:dyDescent="0.25">
      <c r="A803" s="15"/>
      <c r="B803" s="15"/>
      <c r="C803" s="259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x14ac:dyDescent="0.25">
      <c r="A804" s="15"/>
      <c r="B804" s="15"/>
      <c r="C804" s="259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x14ac:dyDescent="0.25">
      <c r="A805" s="15"/>
      <c r="B805" s="15"/>
      <c r="C805" s="259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x14ac:dyDescent="0.25">
      <c r="A806" s="15"/>
      <c r="B806" s="15"/>
      <c r="C806" s="259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x14ac:dyDescent="0.25">
      <c r="A807" s="15"/>
      <c r="B807" s="15"/>
      <c r="C807" s="259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x14ac:dyDescent="0.25">
      <c r="A808" s="15"/>
      <c r="B808" s="15"/>
      <c r="C808" s="259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x14ac:dyDescent="0.25">
      <c r="A809" s="15"/>
      <c r="B809" s="15"/>
      <c r="C809" s="259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x14ac:dyDescent="0.25">
      <c r="A810" s="15"/>
      <c r="B810" s="15"/>
      <c r="C810" s="259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x14ac:dyDescent="0.25">
      <c r="A811" s="15"/>
      <c r="B811" s="15"/>
      <c r="C811" s="259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x14ac:dyDescent="0.25">
      <c r="A812" s="15"/>
      <c r="B812" s="15"/>
      <c r="C812" s="259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x14ac:dyDescent="0.25">
      <c r="A813" s="15"/>
      <c r="B813" s="15"/>
      <c r="C813" s="259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x14ac:dyDescent="0.25">
      <c r="A814" s="15"/>
      <c r="B814" s="15"/>
      <c r="C814" s="259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x14ac:dyDescent="0.25">
      <c r="A815" s="15"/>
      <c r="B815" s="15"/>
      <c r="C815" s="259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x14ac:dyDescent="0.25">
      <c r="A816" s="15"/>
      <c r="B816" s="15"/>
      <c r="C816" s="259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x14ac:dyDescent="0.25">
      <c r="A817" s="15"/>
      <c r="B817" s="15"/>
      <c r="C817" s="259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x14ac:dyDescent="0.25">
      <c r="A818" s="15"/>
      <c r="B818" s="15"/>
      <c r="C818" s="259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x14ac:dyDescent="0.25">
      <c r="A819" s="15"/>
      <c r="B819" s="15"/>
      <c r="C819" s="259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x14ac:dyDescent="0.25">
      <c r="A820" s="15"/>
      <c r="B820" s="15"/>
      <c r="C820" s="259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x14ac:dyDescent="0.25">
      <c r="A821" s="15"/>
      <c r="B821" s="15"/>
      <c r="C821" s="259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x14ac:dyDescent="0.25">
      <c r="A822" s="15"/>
      <c r="B822" s="15"/>
      <c r="C822" s="259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x14ac:dyDescent="0.25">
      <c r="A823" s="15"/>
      <c r="B823" s="15"/>
      <c r="C823" s="259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x14ac:dyDescent="0.25">
      <c r="A824" s="15"/>
      <c r="B824" s="15"/>
      <c r="C824" s="259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x14ac:dyDescent="0.25">
      <c r="A825" s="15"/>
      <c r="B825" s="15"/>
      <c r="C825" s="259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x14ac:dyDescent="0.25">
      <c r="A826" s="15"/>
      <c r="B826" s="15"/>
      <c r="C826" s="259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x14ac:dyDescent="0.25">
      <c r="A827" s="15"/>
      <c r="B827" s="15"/>
      <c r="C827" s="259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x14ac:dyDescent="0.25">
      <c r="A828" s="15"/>
      <c r="B828" s="15"/>
      <c r="C828" s="259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x14ac:dyDescent="0.25">
      <c r="A829" s="15"/>
      <c r="B829" s="15"/>
      <c r="C829" s="259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x14ac:dyDescent="0.25">
      <c r="A830" s="15"/>
      <c r="B830" s="15"/>
      <c r="C830" s="259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x14ac:dyDescent="0.25">
      <c r="A831" s="15"/>
      <c r="B831" s="15"/>
      <c r="C831" s="259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x14ac:dyDescent="0.25">
      <c r="A832" s="15"/>
      <c r="B832" s="15"/>
      <c r="C832" s="259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x14ac:dyDescent="0.25">
      <c r="A833" s="15"/>
      <c r="B833" s="15"/>
      <c r="C833" s="259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x14ac:dyDescent="0.25">
      <c r="A834" s="15"/>
      <c r="B834" s="15"/>
      <c r="C834" s="259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x14ac:dyDescent="0.25">
      <c r="A835" s="15"/>
      <c r="B835" s="15"/>
      <c r="C835" s="259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x14ac:dyDescent="0.25">
      <c r="A836" s="15"/>
      <c r="B836" s="15"/>
      <c r="C836" s="259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x14ac:dyDescent="0.25">
      <c r="A837" s="15"/>
      <c r="B837" s="15"/>
      <c r="C837" s="259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x14ac:dyDescent="0.25">
      <c r="A838" s="15"/>
      <c r="B838" s="15"/>
      <c r="C838" s="259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x14ac:dyDescent="0.25">
      <c r="A839" s="15"/>
      <c r="B839" s="15"/>
      <c r="C839" s="259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x14ac:dyDescent="0.25">
      <c r="A840" s="15"/>
      <c r="B840" s="15"/>
      <c r="C840" s="259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x14ac:dyDescent="0.25">
      <c r="A841" s="15"/>
      <c r="B841" s="15"/>
      <c r="C841" s="259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x14ac:dyDescent="0.25">
      <c r="A842" s="15"/>
      <c r="B842" s="15"/>
      <c r="C842" s="259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x14ac:dyDescent="0.25">
      <c r="A843" s="15"/>
      <c r="B843" s="15"/>
      <c r="C843" s="259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x14ac:dyDescent="0.25">
      <c r="A844" s="15"/>
      <c r="B844" s="15"/>
      <c r="C844" s="259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x14ac:dyDescent="0.25">
      <c r="A845" s="15"/>
      <c r="B845" s="15"/>
      <c r="C845" s="259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x14ac:dyDescent="0.25">
      <c r="A846" s="15"/>
      <c r="B846" s="15"/>
      <c r="C846" s="259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x14ac:dyDescent="0.25">
      <c r="A847" s="15"/>
      <c r="B847" s="15"/>
      <c r="C847" s="259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x14ac:dyDescent="0.25">
      <c r="A848" s="15"/>
      <c r="B848" s="15"/>
      <c r="C848" s="259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x14ac:dyDescent="0.25">
      <c r="A849" s="15"/>
      <c r="B849" s="15"/>
      <c r="C849" s="259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x14ac:dyDescent="0.25">
      <c r="A850" s="15"/>
      <c r="B850" s="15"/>
      <c r="C850" s="259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x14ac:dyDescent="0.25">
      <c r="A851" s="15"/>
      <c r="B851" s="15"/>
      <c r="C851" s="259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x14ac:dyDescent="0.25">
      <c r="A852" s="15"/>
      <c r="B852" s="15"/>
      <c r="C852" s="259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x14ac:dyDescent="0.25">
      <c r="A853" s="15"/>
      <c r="B853" s="15"/>
      <c r="C853" s="259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x14ac:dyDescent="0.25">
      <c r="A854" s="15"/>
      <c r="B854" s="15"/>
      <c r="C854" s="259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x14ac:dyDescent="0.25">
      <c r="A855" s="15"/>
      <c r="B855" s="15"/>
      <c r="C855" s="259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x14ac:dyDescent="0.25">
      <c r="A856" s="15"/>
      <c r="B856" s="15"/>
      <c r="C856" s="259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x14ac:dyDescent="0.25">
      <c r="A857" s="15"/>
      <c r="B857" s="15"/>
      <c r="C857" s="259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x14ac:dyDescent="0.25">
      <c r="A858" s="15"/>
      <c r="B858" s="15"/>
      <c r="C858" s="259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x14ac:dyDescent="0.25">
      <c r="A859" s="15"/>
      <c r="B859" s="15"/>
      <c r="C859" s="259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x14ac:dyDescent="0.25">
      <c r="A860" s="15"/>
      <c r="B860" s="15"/>
      <c r="C860" s="259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x14ac:dyDescent="0.25">
      <c r="A861" s="15"/>
      <c r="B861" s="15"/>
      <c r="C861" s="259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x14ac:dyDescent="0.25">
      <c r="A862" s="15"/>
      <c r="B862" s="15"/>
      <c r="C862" s="259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x14ac:dyDescent="0.25">
      <c r="A863" s="15"/>
      <c r="B863" s="15"/>
      <c r="C863" s="259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x14ac:dyDescent="0.25">
      <c r="A864" s="15"/>
      <c r="B864" s="15"/>
      <c r="C864" s="259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x14ac:dyDescent="0.25">
      <c r="A865" s="15"/>
      <c r="B865" s="15"/>
      <c r="C865" s="259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x14ac:dyDescent="0.25">
      <c r="A866" s="15"/>
      <c r="B866" s="15"/>
      <c r="C866" s="259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x14ac:dyDescent="0.25">
      <c r="A867" s="15"/>
      <c r="B867" s="15"/>
      <c r="C867" s="259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x14ac:dyDescent="0.25">
      <c r="A868" s="15"/>
      <c r="B868" s="15"/>
      <c r="C868" s="259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x14ac:dyDescent="0.25">
      <c r="A869" s="15"/>
      <c r="B869" s="15"/>
      <c r="C869" s="259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x14ac:dyDescent="0.25">
      <c r="A870" s="15"/>
      <c r="B870" s="15"/>
      <c r="C870" s="259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x14ac:dyDescent="0.25">
      <c r="A871" s="15"/>
      <c r="B871" s="15"/>
      <c r="C871" s="259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x14ac:dyDescent="0.25">
      <c r="A872" s="15"/>
      <c r="B872" s="15"/>
      <c r="C872" s="259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x14ac:dyDescent="0.25">
      <c r="A873" s="15"/>
      <c r="B873" s="15"/>
      <c r="C873" s="259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x14ac:dyDescent="0.25">
      <c r="A874" s="15"/>
      <c r="B874" s="15"/>
      <c r="C874" s="259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x14ac:dyDescent="0.25">
      <c r="A875" s="15"/>
      <c r="B875" s="15"/>
      <c r="C875" s="259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x14ac:dyDescent="0.25">
      <c r="A876" s="15"/>
      <c r="B876" s="15"/>
      <c r="C876" s="259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x14ac:dyDescent="0.25">
      <c r="A877" s="15"/>
      <c r="B877" s="15"/>
      <c r="C877" s="259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x14ac:dyDescent="0.25">
      <c r="A878" s="15"/>
      <c r="B878" s="15"/>
      <c r="C878" s="259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x14ac:dyDescent="0.25">
      <c r="A879" s="15"/>
      <c r="B879" s="15"/>
      <c r="C879" s="259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x14ac:dyDescent="0.25">
      <c r="A880" s="15"/>
      <c r="B880" s="15"/>
      <c r="C880" s="259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x14ac:dyDescent="0.25">
      <c r="A881" s="15"/>
      <c r="B881" s="15"/>
      <c r="C881" s="259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x14ac:dyDescent="0.25">
      <c r="A882" s="15"/>
      <c r="B882" s="15"/>
      <c r="C882" s="259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x14ac:dyDescent="0.25">
      <c r="A883" s="15"/>
      <c r="B883" s="15"/>
      <c r="C883" s="259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x14ac:dyDescent="0.25">
      <c r="A884" s="15"/>
      <c r="B884" s="15"/>
      <c r="C884" s="259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x14ac:dyDescent="0.25">
      <c r="A885" s="15"/>
      <c r="B885" s="15"/>
      <c r="C885" s="259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x14ac:dyDescent="0.25">
      <c r="A886" s="15"/>
      <c r="B886" s="15"/>
      <c r="C886" s="259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x14ac:dyDescent="0.25">
      <c r="A887" s="15"/>
      <c r="B887" s="15"/>
      <c r="C887" s="259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x14ac:dyDescent="0.25">
      <c r="A888" s="15"/>
      <c r="B888" s="15"/>
      <c r="C888" s="259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x14ac:dyDescent="0.25">
      <c r="A889" s="15"/>
      <c r="B889" s="15"/>
      <c r="C889" s="259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x14ac:dyDescent="0.25">
      <c r="A890" s="15"/>
      <c r="B890" s="15"/>
      <c r="C890" s="259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x14ac:dyDescent="0.25">
      <c r="A891" s="15"/>
      <c r="B891" s="15"/>
      <c r="C891" s="259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x14ac:dyDescent="0.25">
      <c r="A892" s="15"/>
      <c r="B892" s="15"/>
      <c r="C892" s="259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x14ac:dyDescent="0.25">
      <c r="A893" s="15"/>
      <c r="B893" s="15"/>
      <c r="C893" s="259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x14ac:dyDescent="0.25">
      <c r="A894" s="15"/>
      <c r="B894" s="15"/>
      <c r="C894" s="259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x14ac:dyDescent="0.25">
      <c r="A895" s="15"/>
      <c r="B895" s="15"/>
      <c r="C895" s="259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x14ac:dyDescent="0.25">
      <c r="A896" s="15"/>
      <c r="B896" s="15"/>
      <c r="C896" s="259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x14ac:dyDescent="0.25">
      <c r="A897" s="15"/>
      <c r="B897" s="15"/>
      <c r="C897" s="259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x14ac:dyDescent="0.25">
      <c r="A898" s="15"/>
      <c r="B898" s="15"/>
      <c r="C898" s="259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x14ac:dyDescent="0.25">
      <c r="A899" s="15"/>
      <c r="B899" s="15"/>
      <c r="C899" s="259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x14ac:dyDescent="0.25">
      <c r="A900" s="15"/>
      <c r="B900" s="15"/>
      <c r="C900" s="259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x14ac:dyDescent="0.25">
      <c r="A901" s="15"/>
      <c r="B901" s="15"/>
      <c r="C901" s="259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x14ac:dyDescent="0.25">
      <c r="A902" s="15"/>
      <c r="B902" s="15"/>
      <c r="C902" s="259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x14ac:dyDescent="0.25">
      <c r="A903" s="15"/>
      <c r="B903" s="15"/>
      <c r="C903" s="259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x14ac:dyDescent="0.25">
      <c r="A904" s="15"/>
      <c r="B904" s="15"/>
      <c r="C904" s="259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x14ac:dyDescent="0.25">
      <c r="A905" s="15"/>
      <c r="B905" s="15"/>
      <c r="C905" s="259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x14ac:dyDescent="0.25">
      <c r="A906" s="15"/>
      <c r="B906" s="15"/>
      <c r="C906" s="259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x14ac:dyDescent="0.25">
      <c r="A907" s="15"/>
      <c r="B907" s="15"/>
      <c r="C907" s="259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x14ac:dyDescent="0.25">
      <c r="A908" s="15"/>
      <c r="B908" s="15"/>
      <c r="C908" s="259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x14ac:dyDescent="0.25">
      <c r="A909" s="15"/>
      <c r="B909" s="15"/>
      <c r="C909" s="259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x14ac:dyDescent="0.25">
      <c r="A910" s="15"/>
      <c r="B910" s="15"/>
      <c r="C910" s="259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x14ac:dyDescent="0.25">
      <c r="A911" s="15"/>
      <c r="B911" s="15"/>
      <c r="C911" s="259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x14ac:dyDescent="0.25">
      <c r="A912" s="15"/>
      <c r="B912" s="15"/>
      <c r="C912" s="259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x14ac:dyDescent="0.25">
      <c r="A913" s="15"/>
      <c r="B913" s="15"/>
      <c r="C913" s="259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x14ac:dyDescent="0.25">
      <c r="A914" s="15"/>
      <c r="B914" s="15"/>
      <c r="C914" s="259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x14ac:dyDescent="0.25">
      <c r="A915" s="15"/>
      <c r="B915" s="15"/>
      <c r="C915" s="259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x14ac:dyDescent="0.25">
      <c r="A916" s="15"/>
      <c r="B916" s="15"/>
      <c r="C916" s="259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x14ac:dyDescent="0.25">
      <c r="A917" s="15"/>
      <c r="B917" s="15"/>
      <c r="C917" s="259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x14ac:dyDescent="0.25">
      <c r="A918" s="15"/>
      <c r="B918" s="15"/>
      <c r="C918" s="259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x14ac:dyDescent="0.25">
      <c r="A919" s="15"/>
      <c r="B919" s="15"/>
      <c r="C919" s="259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x14ac:dyDescent="0.25">
      <c r="A920" s="15"/>
      <c r="B920" s="15"/>
      <c r="C920" s="259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x14ac:dyDescent="0.25">
      <c r="A921" s="15"/>
      <c r="B921" s="15"/>
      <c r="C921" s="259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x14ac:dyDescent="0.25">
      <c r="A922" s="15"/>
      <c r="B922" s="15"/>
      <c r="C922" s="259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x14ac:dyDescent="0.25">
      <c r="A923" s="15"/>
      <c r="B923" s="15"/>
      <c r="C923" s="259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x14ac:dyDescent="0.25">
      <c r="A924" s="15"/>
      <c r="B924" s="15"/>
      <c r="C924" s="259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x14ac:dyDescent="0.25">
      <c r="A925" s="15"/>
      <c r="B925" s="15"/>
      <c r="C925" s="259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x14ac:dyDescent="0.25">
      <c r="A926" s="15"/>
      <c r="B926" s="15"/>
      <c r="C926" s="259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x14ac:dyDescent="0.25">
      <c r="A927" s="15"/>
      <c r="B927" s="15"/>
      <c r="C927" s="259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x14ac:dyDescent="0.25">
      <c r="A928" s="15"/>
      <c r="B928" s="15"/>
      <c r="C928" s="259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x14ac:dyDescent="0.25">
      <c r="A929" s="15"/>
      <c r="B929" s="15"/>
      <c r="C929" s="259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x14ac:dyDescent="0.25">
      <c r="A930" s="15"/>
      <c r="B930" s="15"/>
      <c r="C930" s="259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x14ac:dyDescent="0.25">
      <c r="A931" s="15"/>
      <c r="B931" s="15"/>
      <c r="C931" s="259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x14ac:dyDescent="0.25">
      <c r="A932" s="15"/>
      <c r="B932" s="15"/>
      <c r="C932" s="259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x14ac:dyDescent="0.25">
      <c r="A933" s="15"/>
      <c r="B933" s="15"/>
      <c r="C933" s="259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x14ac:dyDescent="0.25">
      <c r="A934" s="15"/>
      <c r="B934" s="15"/>
      <c r="C934" s="259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x14ac:dyDescent="0.25">
      <c r="A935" s="15"/>
      <c r="B935" s="15"/>
      <c r="C935" s="259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x14ac:dyDescent="0.25">
      <c r="A936" s="15"/>
      <c r="B936" s="15"/>
      <c r="C936" s="259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x14ac:dyDescent="0.25">
      <c r="A937" s="15"/>
      <c r="B937" s="15"/>
      <c r="C937" s="259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x14ac:dyDescent="0.25">
      <c r="A938" s="15"/>
      <c r="B938" s="15"/>
      <c r="C938" s="259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x14ac:dyDescent="0.25">
      <c r="A939" s="15"/>
      <c r="B939" s="15"/>
      <c r="C939" s="259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x14ac:dyDescent="0.25">
      <c r="A940" s="15"/>
      <c r="B940" s="15"/>
      <c r="C940" s="259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x14ac:dyDescent="0.25">
      <c r="A941" s="15"/>
      <c r="B941" s="15"/>
      <c r="C941" s="259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x14ac:dyDescent="0.25">
      <c r="A942" s="15"/>
      <c r="B942" s="15"/>
      <c r="C942" s="259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x14ac:dyDescent="0.25">
      <c r="A943" s="15"/>
      <c r="B943" s="15"/>
      <c r="C943" s="259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x14ac:dyDescent="0.25">
      <c r="A944" s="15"/>
      <c r="B944" s="15"/>
      <c r="C944" s="259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x14ac:dyDescent="0.25">
      <c r="A945" s="15"/>
      <c r="B945" s="15"/>
      <c r="C945" s="259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x14ac:dyDescent="0.25">
      <c r="A946" s="15"/>
      <c r="B946" s="15"/>
      <c r="C946" s="259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x14ac:dyDescent="0.25">
      <c r="A947" s="15"/>
      <c r="B947" s="15"/>
      <c r="C947" s="259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x14ac:dyDescent="0.25">
      <c r="A948" s="15"/>
      <c r="B948" s="15"/>
      <c r="C948" s="259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x14ac:dyDescent="0.25">
      <c r="A949" s="15"/>
      <c r="B949" s="15"/>
      <c r="C949" s="259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x14ac:dyDescent="0.25">
      <c r="A950" s="15"/>
      <c r="B950" s="15"/>
      <c r="C950" s="259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x14ac:dyDescent="0.25">
      <c r="A951" s="15"/>
      <c r="B951" s="15"/>
      <c r="C951" s="259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x14ac:dyDescent="0.25">
      <c r="A952" s="15"/>
      <c r="B952" s="15"/>
      <c r="C952" s="259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x14ac:dyDescent="0.25">
      <c r="A953" s="15"/>
      <c r="B953" s="15"/>
      <c r="C953" s="259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x14ac:dyDescent="0.25">
      <c r="A954" s="15"/>
      <c r="B954" s="15"/>
      <c r="C954" s="259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x14ac:dyDescent="0.25">
      <c r="A955" s="15"/>
      <c r="B955" s="15"/>
      <c r="C955" s="259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x14ac:dyDescent="0.25">
      <c r="A956" s="15"/>
      <c r="B956" s="15"/>
      <c r="C956" s="259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x14ac:dyDescent="0.25">
      <c r="A957" s="15"/>
      <c r="B957" s="15"/>
      <c r="C957" s="259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x14ac:dyDescent="0.25">
      <c r="A958" s="15"/>
      <c r="B958" s="15"/>
      <c r="C958" s="259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x14ac:dyDescent="0.25">
      <c r="A959" s="15"/>
      <c r="B959" s="15"/>
      <c r="C959" s="259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x14ac:dyDescent="0.25">
      <c r="A960" s="15"/>
      <c r="B960" s="15"/>
      <c r="C960" s="259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x14ac:dyDescent="0.25">
      <c r="A961" s="15"/>
      <c r="B961" s="15"/>
      <c r="C961" s="259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x14ac:dyDescent="0.25">
      <c r="A962" s="15"/>
      <c r="B962" s="15"/>
      <c r="C962" s="259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x14ac:dyDescent="0.25">
      <c r="A963" s="15"/>
      <c r="B963" s="15"/>
      <c r="C963" s="259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x14ac:dyDescent="0.25">
      <c r="A964" s="15"/>
      <c r="B964" s="15"/>
      <c r="C964" s="259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x14ac:dyDescent="0.25">
      <c r="A965" s="15"/>
      <c r="B965" s="15"/>
      <c r="C965" s="259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x14ac:dyDescent="0.25">
      <c r="A966" s="15"/>
      <c r="B966" s="15"/>
      <c r="C966" s="259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x14ac:dyDescent="0.25">
      <c r="A967" s="15"/>
      <c r="B967" s="15"/>
      <c r="C967" s="259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x14ac:dyDescent="0.25">
      <c r="A968" s="15"/>
      <c r="B968" s="15"/>
      <c r="C968" s="259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x14ac:dyDescent="0.25">
      <c r="A969" s="15"/>
      <c r="B969" s="15"/>
      <c r="C969" s="259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x14ac:dyDescent="0.25">
      <c r="A970" s="15"/>
      <c r="B970" s="15"/>
      <c r="C970" s="259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x14ac:dyDescent="0.25">
      <c r="A971" s="15"/>
      <c r="B971" s="15"/>
      <c r="C971" s="259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x14ac:dyDescent="0.25">
      <c r="A972" s="15"/>
      <c r="B972" s="15"/>
      <c r="C972" s="259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x14ac:dyDescent="0.25">
      <c r="A973" s="15"/>
      <c r="B973" s="15"/>
      <c r="C973" s="259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x14ac:dyDescent="0.25">
      <c r="A974" s="15"/>
      <c r="B974" s="15"/>
      <c r="C974" s="259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x14ac:dyDescent="0.25">
      <c r="A975" s="15"/>
      <c r="B975" s="15"/>
      <c r="C975" s="259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x14ac:dyDescent="0.25">
      <c r="A976" s="15"/>
      <c r="B976" s="15"/>
      <c r="C976" s="259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x14ac:dyDescent="0.25">
      <c r="A977" s="15"/>
      <c r="B977" s="15"/>
      <c r="C977" s="259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x14ac:dyDescent="0.25">
      <c r="A978" s="15"/>
      <c r="B978" s="15"/>
      <c r="C978" s="259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x14ac:dyDescent="0.25">
      <c r="A979" s="15"/>
      <c r="B979" s="15"/>
      <c r="C979" s="259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x14ac:dyDescent="0.25">
      <c r="A980" s="15"/>
      <c r="B980" s="15"/>
      <c r="C980" s="259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x14ac:dyDescent="0.25">
      <c r="A981" s="15"/>
      <c r="B981" s="15"/>
      <c r="C981" s="259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x14ac:dyDescent="0.25">
      <c r="A982" s="15"/>
      <c r="B982" s="15"/>
      <c r="C982" s="259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x14ac:dyDescent="0.25">
      <c r="A983" s="15"/>
      <c r="B983" s="15"/>
      <c r="C983" s="259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x14ac:dyDescent="0.25">
      <c r="A984" s="15"/>
      <c r="B984" s="15"/>
      <c r="C984" s="259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x14ac:dyDescent="0.25">
      <c r="A985" s="15"/>
      <c r="B985" s="15"/>
      <c r="C985" s="259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x14ac:dyDescent="0.25">
      <c r="A986" s="15"/>
      <c r="B986" s="15"/>
      <c r="C986" s="259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x14ac:dyDescent="0.25">
      <c r="A987" s="15"/>
      <c r="B987" s="15"/>
      <c r="C987" s="259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x14ac:dyDescent="0.25">
      <c r="A988" s="15"/>
      <c r="B988" s="15"/>
      <c r="C988" s="259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x14ac:dyDescent="0.25">
      <c r="A989" s="15"/>
      <c r="B989" s="15"/>
      <c r="C989" s="259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x14ac:dyDescent="0.25">
      <c r="A990" s="15"/>
      <c r="B990" s="15"/>
      <c r="C990" s="259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x14ac:dyDescent="0.25">
      <c r="A991" s="15"/>
      <c r="B991" s="15"/>
      <c r="C991" s="259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x14ac:dyDescent="0.25">
      <c r="A992" s="15"/>
      <c r="B992" s="15"/>
      <c r="C992" s="259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x14ac:dyDescent="0.25">
      <c r="A993" s="15"/>
      <c r="B993" s="15"/>
      <c r="C993" s="259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x14ac:dyDescent="0.25">
      <c r="A994" s="15"/>
      <c r="B994" s="15"/>
      <c r="C994" s="259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x14ac:dyDescent="0.25">
      <c r="A995" s="15"/>
      <c r="B995" s="15"/>
      <c r="C995" s="259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x14ac:dyDescent="0.25">
      <c r="A996" s="15"/>
      <c r="B996" s="15"/>
      <c r="C996" s="259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x14ac:dyDescent="0.25">
      <c r="A997" s="15"/>
      <c r="B997" s="15"/>
      <c r="C997" s="259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x14ac:dyDescent="0.25">
      <c r="A998" s="15"/>
      <c r="B998" s="15"/>
      <c r="C998" s="259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x14ac:dyDescent="0.25">
      <c r="A999" s="15"/>
      <c r="B999" s="15"/>
      <c r="C999" s="259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x14ac:dyDescent="0.25">
      <c r="A1000" s="15"/>
      <c r="B1000" s="15"/>
      <c r="C1000" s="259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 x14ac:dyDescent="0.25">
      <c r="A1001" s="15"/>
      <c r="B1001" s="15"/>
      <c r="C1001" s="259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  <row r="1002" spans="1:26" x14ac:dyDescent="0.25">
      <c r="A1002" s="15"/>
      <c r="B1002" s="15"/>
      <c r="C1002" s="259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</row>
    <row r="1003" spans="1:26" x14ac:dyDescent="0.25">
      <c r="A1003" s="15"/>
      <c r="B1003" s="15"/>
      <c r="C1003" s="259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</row>
  </sheetData>
  <mergeCells count="4">
    <mergeCell ref="A15:E15"/>
    <mergeCell ref="D1:E1"/>
    <mergeCell ref="B2:E2"/>
    <mergeCell ref="B3:E3"/>
  </mergeCells>
  <hyperlinks>
    <hyperlink ref="C12" r:id="rId1" xr:uid="{D9EAA684-C303-4291-B580-095641620B20}"/>
  </hyperlinks>
  <pageMargins left="0.7" right="0.7" top="0.75" bottom="0.75" header="0" footer="0"/>
  <pageSetup scale="66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987"/>
  <sheetViews>
    <sheetView view="pageBreakPreview" zoomScale="85" zoomScaleNormal="85" zoomScaleSheetLayoutView="85" workbookViewId="0">
      <selection activeCell="D12" sqref="D12"/>
    </sheetView>
  </sheetViews>
  <sheetFormatPr defaultColWidth="14.42578125" defaultRowHeight="15" customHeight="1" x14ac:dyDescent="0.25"/>
  <cols>
    <col min="1" max="1" width="7.85546875" customWidth="1"/>
    <col min="2" max="2" width="17" customWidth="1"/>
    <col min="3" max="3" width="20.5703125" customWidth="1"/>
    <col min="4" max="4" width="28.85546875" customWidth="1"/>
    <col min="5" max="5" width="32" customWidth="1"/>
    <col min="6" max="6" width="22" customWidth="1"/>
    <col min="7" max="9" width="13.5703125" customWidth="1"/>
    <col min="10" max="26" width="8.7109375" customWidth="1"/>
  </cols>
  <sheetData>
    <row r="1" spans="1:26" ht="45" customHeight="1" x14ac:dyDescent="0.3">
      <c r="A1" s="253" t="s">
        <v>180</v>
      </c>
      <c r="B1" s="254"/>
      <c r="C1" s="254"/>
      <c r="D1" s="254"/>
      <c r="E1" s="254"/>
      <c r="F1" s="254"/>
      <c r="G1" s="189"/>
      <c r="H1" s="189"/>
      <c r="I1" s="19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7.25" thickBot="1" x14ac:dyDescent="0.35">
      <c r="A3" s="257" t="s">
        <v>138</v>
      </c>
      <c r="B3" s="257"/>
      <c r="C3" s="257"/>
      <c r="D3" s="257"/>
      <c r="E3" s="257"/>
      <c r="F3" s="25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thickBot="1" x14ac:dyDescent="0.35">
      <c r="A4" s="126" t="s">
        <v>8</v>
      </c>
      <c r="B4" s="127" t="s">
        <v>109</v>
      </c>
      <c r="C4" s="127" t="s">
        <v>110</v>
      </c>
      <c r="D4" s="127" t="s">
        <v>111</v>
      </c>
      <c r="E4" s="129" t="s">
        <v>165</v>
      </c>
      <c r="F4" s="129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thickTop="1" x14ac:dyDescent="0.3">
      <c r="A5" s="142">
        <v>1</v>
      </c>
      <c r="B5" s="143">
        <v>2</v>
      </c>
      <c r="C5" s="143">
        <v>3</v>
      </c>
      <c r="D5" s="143">
        <v>4</v>
      </c>
      <c r="E5" s="143">
        <v>5</v>
      </c>
      <c r="F5" s="14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3">
      <c r="A6" s="139"/>
      <c r="B6" s="136"/>
      <c r="C6" s="136"/>
      <c r="D6" s="136"/>
      <c r="E6" s="136"/>
      <c r="F6" s="1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 x14ac:dyDescent="0.3">
      <c r="A7" s="139"/>
      <c r="B7" s="136"/>
      <c r="C7" s="136"/>
      <c r="D7" s="136"/>
      <c r="E7" s="136"/>
      <c r="F7" s="1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thickBot="1" x14ac:dyDescent="0.35">
      <c r="A8" s="167" t="s">
        <v>13</v>
      </c>
      <c r="B8" s="141"/>
      <c r="C8" s="169" t="s">
        <v>91</v>
      </c>
      <c r="D8" s="225">
        <f>SUM(D6:D7)</f>
        <v>0</v>
      </c>
      <c r="E8" s="169" t="s">
        <v>91</v>
      </c>
      <c r="F8" s="170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 x14ac:dyDescent="0.3">
      <c r="A9" s="1"/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3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 x14ac:dyDescent="0.3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3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 x14ac:dyDescent="0.3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 x14ac:dyDescent="0.3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x14ac:dyDescent="0.3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 x14ac:dyDescent="0.3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 x14ac:dyDescent="0.3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3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3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3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2">
    <mergeCell ref="A3:F3"/>
    <mergeCell ref="A1:F1"/>
  </mergeCells>
  <pageMargins left="0.7" right="0.7" top="0.75" bottom="0.75" header="0" footer="0"/>
  <pageSetup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workbookViewId="0"/>
  </sheetViews>
  <sheetFormatPr defaultColWidth="14.42578125" defaultRowHeight="15" customHeight="1" x14ac:dyDescent="0.25"/>
  <cols>
    <col min="1" max="6" width="9.140625" customWidth="1"/>
    <col min="7" max="26" width="8.7109375" customWidth="1"/>
  </cols>
  <sheetData>
    <row r="1" spans="1:26" ht="13.5" customHeight="1" x14ac:dyDescent="0.25">
      <c r="A1" s="5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 x14ac:dyDescent="0.25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x14ac:dyDescent="0.25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25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25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25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 x14ac:dyDescent="0.25">
      <c r="A7" s="5" t="s">
        <v>56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 x14ac:dyDescent="0.25">
      <c r="A8" s="5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 x14ac:dyDescent="0.25">
      <c r="A9" s="5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25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25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25">
      <c r="A12" s="5" t="s">
        <v>72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25">
      <c r="A13" s="5"/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25">
      <c r="A14" s="5"/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 x14ac:dyDescent="0.25">
      <c r="A15" s="5" t="s">
        <v>113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 x14ac:dyDescent="0.25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 x14ac:dyDescent="0.25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 x14ac:dyDescent="0.25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 x14ac:dyDescent="0.2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x14ac:dyDescent="0.2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25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25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 x14ac:dyDescent="0.25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x14ac:dyDescent="0.25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25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 x14ac:dyDescent="0.25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 x14ac:dyDescent="0.25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 x14ac:dyDescent="0.25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25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2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2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25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25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25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2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25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25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25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25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2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2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2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25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2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2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2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2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2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25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25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25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25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25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25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25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25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25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25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2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25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25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25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2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2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25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25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25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25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25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25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25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25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25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25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25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25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25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25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25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25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25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25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25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25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25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25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25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25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25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25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25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25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25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25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25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25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25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25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25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25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25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25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2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25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2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25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25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25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25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25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25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25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25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25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25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25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25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25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25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25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25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25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25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25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25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25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25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25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25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25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25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25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25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25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25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25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25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25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25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25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25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25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25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25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25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25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25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25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25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25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25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25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25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25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25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25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25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25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25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25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25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25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25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25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25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25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25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25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25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25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25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25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25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25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25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25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25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25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25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25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25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25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25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25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25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25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25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25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25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25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25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25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25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25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25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25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25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25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25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25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25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25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25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25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25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25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25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25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25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25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25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25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25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25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25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25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25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25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25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25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25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25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25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25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25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25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25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25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25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25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25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25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25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25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25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25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25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25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25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25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25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25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25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25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25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25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25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25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25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25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25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25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25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25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25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25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25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25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25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25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25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25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25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25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25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25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25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25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25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25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25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25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25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25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25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25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25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25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25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25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25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25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25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25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25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25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25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25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25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25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25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25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25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25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25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25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25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25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25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25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25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25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25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25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25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25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25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25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25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25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25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25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25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25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25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25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25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25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25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25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25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25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25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25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25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25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25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25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25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25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25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25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25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25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25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25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25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25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25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25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25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25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25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25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25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25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25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25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25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25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25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25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25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25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25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25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25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25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25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25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25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25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25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25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25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25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25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25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25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25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25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25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25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25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25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25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25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25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25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25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25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25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25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25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25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25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25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25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25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25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25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25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25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25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25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25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25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25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25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25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25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25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25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25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25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25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25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25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25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25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25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25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25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25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25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25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25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25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25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25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25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25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25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25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25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25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25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25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25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25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25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25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25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25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25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25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25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25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25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25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25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25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25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25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25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25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25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25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25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25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25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25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25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25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25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25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25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25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25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25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25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25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25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25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25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25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25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25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25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25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25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25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25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25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25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25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25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25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25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25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25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25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25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25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25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25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25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25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25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25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25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25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25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25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25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25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25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25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25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25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25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25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25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25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25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25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25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25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25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25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25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25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25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25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25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25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25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25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25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25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25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25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25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25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25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25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25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25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25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25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25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25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25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25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25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25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25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25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25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25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25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25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25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25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25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25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25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25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25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25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25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25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25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25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25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25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25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25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25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25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25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25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25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25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25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25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25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25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25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25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25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25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25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25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25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25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25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25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25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25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25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25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25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25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25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25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25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25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25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25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25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25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25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25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25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25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25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25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25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25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25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25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25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25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25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25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25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25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25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25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25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25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25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25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25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25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25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25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25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25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25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25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25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25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25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25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25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25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25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25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25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25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25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25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25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25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25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25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25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25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25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25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25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25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25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25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25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25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25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25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25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25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25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25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25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25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25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25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25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25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25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25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25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25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25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25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25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25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25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25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25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25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25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25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25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25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25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25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25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25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25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25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25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25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25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25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25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25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25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25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25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25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25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25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25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25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25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25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25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25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25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25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25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25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25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25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25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25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25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25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25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25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25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25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25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25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25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25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25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25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25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25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25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25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25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25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25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25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25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25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25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25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25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25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25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25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25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25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25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25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25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25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25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25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25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25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25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25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25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25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25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25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25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25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25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25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25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25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25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25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25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25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25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25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25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25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25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25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25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25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25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25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25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25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25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25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25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25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25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25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25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25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25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25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25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25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25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25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25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25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25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25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25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25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25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25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25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25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25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25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25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25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25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25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25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25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25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25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25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25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25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25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25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25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25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25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25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25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25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25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25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25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25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25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25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25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25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25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25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25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25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25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25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25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25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25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25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25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25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25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25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25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25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25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25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25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25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25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25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25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25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25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25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25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25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25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25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25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25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25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25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25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25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25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25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25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25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25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25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25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25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25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25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25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25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25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25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25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25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25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25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25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25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25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25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25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25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25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25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25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25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25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25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25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25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25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25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25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25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25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25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25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25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25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25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25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25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25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25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25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25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25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25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25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25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25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25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25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25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25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25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25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25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25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25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25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25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25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25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25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25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25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25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25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25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25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25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25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25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25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25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25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25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25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25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25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25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25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25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25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25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25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25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25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25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25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25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25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25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25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25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25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25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25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25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25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25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25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25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25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25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25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25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25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25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25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25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25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25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25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25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25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25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25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25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25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25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25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25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25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25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25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25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25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25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25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25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25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25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25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view="pageBreakPreview" topLeftCell="A13" zoomScaleNormal="100" zoomScaleSheetLayoutView="100" workbookViewId="0">
      <selection sqref="A1:H1"/>
    </sheetView>
  </sheetViews>
  <sheetFormatPr defaultColWidth="14.42578125" defaultRowHeight="13.5" x14ac:dyDescent="0.25"/>
  <cols>
    <col min="1" max="1" width="6" style="85" customWidth="1"/>
    <col min="2" max="2" width="80.85546875" style="85" customWidth="1"/>
    <col min="3" max="3" width="11.42578125" style="85" customWidth="1"/>
    <col min="4" max="4" width="16.42578125" style="85" customWidth="1"/>
    <col min="5" max="5" width="2.5703125" style="85" customWidth="1"/>
    <col min="6" max="6" width="16.42578125" style="85" customWidth="1"/>
    <col min="7" max="7" width="3.42578125" style="85" customWidth="1"/>
    <col min="8" max="8" width="16.42578125" style="85" customWidth="1"/>
    <col min="9" max="11" width="9.140625" style="85" customWidth="1"/>
    <col min="12" max="16384" width="14.42578125" style="85"/>
  </cols>
  <sheetData>
    <row r="1" spans="1:11" ht="17.25" x14ac:dyDescent="0.3">
      <c r="A1" s="246" t="s">
        <v>173</v>
      </c>
      <c r="B1" s="247"/>
      <c r="C1" s="247"/>
      <c r="D1" s="247"/>
      <c r="E1" s="247"/>
      <c r="F1" s="247"/>
      <c r="G1" s="247"/>
      <c r="H1" s="248"/>
      <c r="I1" s="23"/>
      <c r="J1" s="23"/>
      <c r="K1" s="23"/>
    </row>
    <row r="2" spans="1:11" x14ac:dyDescent="0.25">
      <c r="A2" s="24"/>
      <c r="B2" s="24"/>
      <c r="C2" s="25"/>
      <c r="D2" s="26"/>
      <c r="E2" s="23"/>
      <c r="F2" s="26"/>
      <c r="G2" s="26"/>
      <c r="H2" s="26"/>
      <c r="I2" s="23"/>
      <c r="J2" s="23"/>
      <c r="K2" s="23"/>
    </row>
    <row r="3" spans="1:11" ht="14.25" thickBot="1" x14ac:dyDescent="0.3">
      <c r="A3" s="27"/>
      <c r="B3" s="27" t="s">
        <v>7</v>
      </c>
      <c r="C3" s="25"/>
      <c r="D3" s="26"/>
      <c r="E3" s="23"/>
      <c r="F3" s="28">
        <v>0</v>
      </c>
      <c r="G3" s="26"/>
      <c r="H3" s="26"/>
      <c r="I3" s="23"/>
      <c r="J3" s="23"/>
      <c r="K3" s="23"/>
    </row>
    <row r="4" spans="1:11" ht="14.25" thickTop="1" x14ac:dyDescent="0.25">
      <c r="A4" s="24"/>
      <c r="B4" s="24"/>
      <c r="C4" s="25"/>
      <c r="D4" s="26"/>
      <c r="E4" s="23"/>
      <c r="F4" s="26"/>
      <c r="G4" s="26"/>
      <c r="H4" s="26"/>
      <c r="I4" s="23"/>
      <c r="J4" s="23"/>
      <c r="K4" s="23"/>
    </row>
    <row r="5" spans="1:11" ht="27.75" thickBot="1" x14ac:dyDescent="0.3">
      <c r="A5" s="29" t="s">
        <v>8</v>
      </c>
      <c r="B5" s="29" t="s">
        <v>9</v>
      </c>
      <c r="C5" s="29" t="s">
        <v>10</v>
      </c>
      <c r="D5" s="30" t="s">
        <v>11</v>
      </c>
      <c r="E5" s="31"/>
      <c r="F5" s="30" t="s">
        <v>12</v>
      </c>
      <c r="G5" s="32"/>
      <c r="H5" s="32" t="s">
        <v>13</v>
      </c>
      <c r="I5" s="23"/>
      <c r="J5" s="23"/>
      <c r="K5" s="23"/>
    </row>
    <row r="6" spans="1:11" ht="14.25" thickTop="1" x14ac:dyDescent="0.25">
      <c r="A6" s="33" t="s">
        <v>14</v>
      </c>
      <c r="B6" s="34"/>
      <c r="C6" s="35"/>
      <c r="D6" s="36"/>
      <c r="E6" s="37"/>
      <c r="F6" s="36"/>
      <c r="G6" s="38"/>
      <c r="H6" s="38"/>
      <c r="I6" s="23"/>
      <c r="J6" s="23"/>
      <c r="K6" s="23"/>
    </row>
    <row r="7" spans="1:11" x14ac:dyDescent="0.25">
      <c r="A7" s="86">
        <v>1.1000000000000001</v>
      </c>
      <c r="B7" s="86" t="s">
        <v>15</v>
      </c>
      <c r="C7" s="39"/>
      <c r="D7" s="40"/>
      <c r="E7" s="41"/>
      <c r="F7" s="42"/>
      <c r="G7" s="42"/>
      <c r="H7" s="42"/>
      <c r="I7" s="43"/>
      <c r="J7" s="23"/>
      <c r="K7" s="23"/>
    </row>
    <row r="8" spans="1:11" x14ac:dyDescent="0.25">
      <c r="A8" s="44" t="s">
        <v>16</v>
      </c>
      <c r="B8" s="193" t="s">
        <v>161</v>
      </c>
      <c r="C8" s="46"/>
      <c r="D8" s="47"/>
      <c r="E8" s="48"/>
      <c r="F8" s="47"/>
      <c r="G8" s="47"/>
      <c r="H8" s="199">
        <f>+F8</f>
        <v>0</v>
      </c>
      <c r="I8" s="23"/>
      <c r="J8" s="23"/>
      <c r="K8" s="23"/>
    </row>
    <row r="9" spans="1:11" x14ac:dyDescent="0.25">
      <c r="A9" s="49" t="s">
        <v>17</v>
      </c>
      <c r="B9" s="193" t="s">
        <v>162</v>
      </c>
      <c r="C9" s="50"/>
      <c r="D9" s="51"/>
      <c r="E9" s="52"/>
      <c r="F9" s="51"/>
      <c r="G9" s="51"/>
      <c r="H9" s="199">
        <f>+F9</f>
        <v>0</v>
      </c>
      <c r="I9" s="23"/>
      <c r="J9" s="23"/>
      <c r="K9" s="23"/>
    </row>
    <row r="10" spans="1:11" x14ac:dyDescent="0.25">
      <c r="A10" s="49"/>
      <c r="B10" s="197" t="s">
        <v>164</v>
      </c>
      <c r="C10" s="196"/>
      <c r="D10" s="47"/>
      <c r="E10" s="48"/>
      <c r="F10" s="198">
        <f>SUM(F8:F9)</f>
        <v>0</v>
      </c>
      <c r="G10" s="47"/>
      <c r="H10" s="198">
        <f>+F10</f>
        <v>0</v>
      </c>
      <c r="I10" s="103"/>
      <c r="J10" s="103"/>
      <c r="K10" s="103"/>
    </row>
    <row r="11" spans="1:11" x14ac:dyDescent="0.25">
      <c r="A11" s="87">
        <v>1.2</v>
      </c>
      <c r="B11" s="87" t="s">
        <v>18</v>
      </c>
      <c r="C11" s="53"/>
      <c r="D11" s="54"/>
      <c r="E11" s="55"/>
      <c r="F11" s="54"/>
      <c r="G11" s="54"/>
      <c r="H11" s="54"/>
      <c r="I11" s="23"/>
      <c r="J11" s="23"/>
      <c r="K11" s="23"/>
    </row>
    <row r="12" spans="1:11" x14ac:dyDescent="0.25">
      <c r="A12" s="56" t="s">
        <v>20</v>
      </c>
      <c r="B12" s="193" t="s">
        <v>18</v>
      </c>
      <c r="C12" s="98" t="s">
        <v>121</v>
      </c>
      <c r="D12" s="59"/>
      <c r="E12" s="58"/>
      <c r="F12" s="59"/>
      <c r="G12" s="59"/>
      <c r="H12" s="60">
        <f>+F12</f>
        <v>0</v>
      </c>
      <c r="I12" s="23"/>
      <c r="J12" s="23"/>
      <c r="K12" s="23"/>
    </row>
    <row r="13" spans="1:11" x14ac:dyDescent="0.25">
      <c r="A13" s="56" t="s">
        <v>21</v>
      </c>
      <c r="B13" s="193" t="s">
        <v>172</v>
      </c>
      <c r="C13" s="96" t="s">
        <v>19</v>
      </c>
      <c r="D13" s="57"/>
      <c r="E13" s="23"/>
      <c r="F13" s="57"/>
      <c r="G13" s="26"/>
      <c r="H13" s="60">
        <f>+D13</f>
        <v>0</v>
      </c>
      <c r="I13" s="23"/>
      <c r="J13" s="23"/>
      <c r="K13" s="23"/>
    </row>
    <row r="14" spans="1:11" x14ac:dyDescent="0.25">
      <c r="A14" s="61"/>
      <c r="B14" s="62" t="s">
        <v>22</v>
      </c>
      <c r="C14" s="63"/>
      <c r="D14" s="60">
        <f>+D13</f>
        <v>0</v>
      </c>
      <c r="E14" s="64"/>
      <c r="F14" s="60">
        <f>+F12</f>
        <v>0</v>
      </c>
      <c r="G14" s="60"/>
      <c r="H14" s="60">
        <f>+D14+F14</f>
        <v>0</v>
      </c>
      <c r="I14" s="23"/>
      <c r="J14" s="23"/>
      <c r="K14" s="23"/>
    </row>
    <row r="15" spans="1:11" x14ac:dyDescent="0.25">
      <c r="A15" s="88">
        <v>1.3</v>
      </c>
      <c r="B15" s="89" t="s">
        <v>23</v>
      </c>
      <c r="C15" s="97" t="s">
        <v>24</v>
      </c>
      <c r="D15" s="65"/>
      <c r="E15" s="66"/>
      <c r="F15" s="60"/>
      <c r="G15" s="67"/>
      <c r="H15" s="60"/>
      <c r="I15" s="23"/>
      <c r="J15" s="23"/>
      <c r="K15" s="23"/>
    </row>
    <row r="16" spans="1:11" x14ac:dyDescent="0.25">
      <c r="A16" s="68" t="s">
        <v>25</v>
      </c>
      <c r="B16" s="45" t="s">
        <v>26</v>
      </c>
      <c r="D16" s="65"/>
      <c r="E16" s="23"/>
      <c r="F16" s="60"/>
      <c r="G16" s="26"/>
      <c r="H16" s="60">
        <f>+F16</f>
        <v>0</v>
      </c>
      <c r="I16" s="23"/>
      <c r="J16" s="23"/>
      <c r="K16" s="23"/>
    </row>
    <row r="17" spans="1:11" x14ac:dyDescent="0.25">
      <c r="A17" s="68" t="s">
        <v>27</v>
      </c>
      <c r="B17" s="45" t="s">
        <v>28</v>
      </c>
      <c r="C17" s="53"/>
      <c r="D17" s="57"/>
      <c r="E17" s="23"/>
      <c r="F17" s="69"/>
      <c r="G17" s="26"/>
      <c r="H17" s="60">
        <f>+F17</f>
        <v>0</v>
      </c>
      <c r="I17" s="23"/>
      <c r="J17" s="23"/>
      <c r="K17" s="23"/>
    </row>
    <row r="18" spans="1:11" x14ac:dyDescent="0.25">
      <c r="A18" s="61"/>
      <c r="B18" s="62" t="s">
        <v>29</v>
      </c>
      <c r="C18" s="63"/>
      <c r="D18" s="65"/>
      <c r="E18" s="64"/>
      <c r="F18" s="60">
        <f>SUM(F16:F17)</f>
        <v>0</v>
      </c>
      <c r="G18" s="60"/>
      <c r="H18" s="60">
        <f>+F18</f>
        <v>0</v>
      </c>
      <c r="I18" s="23"/>
      <c r="J18" s="23"/>
      <c r="K18" s="23"/>
    </row>
    <row r="19" spans="1:11" x14ac:dyDescent="0.25">
      <c r="A19" s="90">
        <v>1.4</v>
      </c>
      <c r="B19" s="90" t="s">
        <v>30</v>
      </c>
      <c r="C19" s="97" t="s">
        <v>31</v>
      </c>
      <c r="D19" s="26"/>
      <c r="E19" s="23"/>
      <c r="F19" s="26"/>
      <c r="G19" s="26"/>
      <c r="H19" s="26"/>
      <c r="I19" s="23"/>
      <c r="J19" s="23"/>
      <c r="K19" s="23"/>
    </row>
    <row r="20" spans="1:11" x14ac:dyDescent="0.25">
      <c r="A20" s="68" t="s">
        <v>32</v>
      </c>
      <c r="B20" s="45" t="s">
        <v>33</v>
      </c>
      <c r="D20" s="65"/>
      <c r="E20" s="23"/>
      <c r="F20" s="60"/>
      <c r="G20" s="26"/>
      <c r="H20" s="60">
        <f>+F20</f>
        <v>0</v>
      </c>
      <c r="I20" s="23"/>
      <c r="J20" s="23"/>
      <c r="K20" s="23"/>
    </row>
    <row r="21" spans="1:11" x14ac:dyDescent="0.25">
      <c r="A21" s="68" t="s">
        <v>34</v>
      </c>
      <c r="B21" s="45" t="s">
        <v>35</v>
      </c>
      <c r="C21" s="53"/>
      <c r="D21" s="65"/>
      <c r="E21" s="23"/>
      <c r="F21" s="60"/>
      <c r="G21" s="26"/>
      <c r="H21" s="60">
        <f>+F21</f>
        <v>0</v>
      </c>
      <c r="I21" s="23"/>
      <c r="J21" s="23"/>
      <c r="K21" s="23"/>
    </row>
    <row r="22" spans="1:11" x14ac:dyDescent="0.25">
      <c r="A22" s="61"/>
      <c r="B22" s="62" t="s">
        <v>36</v>
      </c>
      <c r="C22" s="63"/>
      <c r="D22" s="60"/>
      <c r="E22" s="64"/>
      <c r="F22" s="60">
        <f>SUM(F20:F21)</f>
        <v>0</v>
      </c>
      <c r="G22" s="60"/>
      <c r="H22" s="60">
        <f>+F22</f>
        <v>0</v>
      </c>
      <c r="I22" s="23"/>
      <c r="J22" s="23"/>
      <c r="K22" s="23"/>
    </row>
    <row r="23" spans="1:11" x14ac:dyDescent="0.25">
      <c r="A23" s="90">
        <v>1.5</v>
      </c>
      <c r="B23" s="90" t="s">
        <v>167</v>
      </c>
      <c r="C23" s="71"/>
      <c r="D23" s="26"/>
      <c r="E23" s="23"/>
      <c r="F23" s="26"/>
      <c r="G23" s="26"/>
      <c r="H23" s="26"/>
      <c r="I23" s="23"/>
      <c r="J23" s="23"/>
      <c r="K23" s="23"/>
    </row>
    <row r="24" spans="1:11" x14ac:dyDescent="0.25">
      <c r="A24" s="68" t="s">
        <v>37</v>
      </c>
      <c r="B24" s="45" t="s">
        <v>38</v>
      </c>
      <c r="C24" s="70"/>
      <c r="D24" s="65"/>
      <c r="E24" s="23"/>
      <c r="F24" s="60"/>
      <c r="G24" s="26"/>
      <c r="H24" s="60">
        <f>+F24</f>
        <v>0</v>
      </c>
      <c r="I24" s="23"/>
      <c r="J24" s="23"/>
      <c r="K24" s="23"/>
    </row>
    <row r="25" spans="1:11" x14ac:dyDescent="0.25">
      <c r="A25" s="68" t="s">
        <v>39</v>
      </c>
      <c r="B25" s="45" t="s">
        <v>40</v>
      </c>
      <c r="C25" s="70"/>
      <c r="D25" s="65"/>
      <c r="E25" s="23"/>
      <c r="F25" s="60"/>
      <c r="G25" s="26"/>
      <c r="H25" s="60">
        <f>+F25</f>
        <v>0</v>
      </c>
      <c r="I25" s="23"/>
      <c r="J25" s="23"/>
      <c r="K25" s="23"/>
    </row>
    <row r="26" spans="1:11" x14ac:dyDescent="0.25">
      <c r="A26" s="61"/>
      <c r="B26" s="62" t="s">
        <v>41</v>
      </c>
      <c r="C26" s="63"/>
      <c r="D26" s="65"/>
      <c r="E26" s="64"/>
      <c r="F26" s="60">
        <f>SUM(F24:F25)</f>
        <v>0</v>
      </c>
      <c r="G26" s="60"/>
      <c r="H26" s="60">
        <f>+F26</f>
        <v>0</v>
      </c>
      <c r="I26" s="23"/>
      <c r="J26" s="23"/>
      <c r="K26" s="23"/>
    </row>
    <row r="27" spans="1:11" ht="27" x14ac:dyDescent="0.25">
      <c r="A27" s="72">
        <v>1.6</v>
      </c>
      <c r="B27" s="90" t="s">
        <v>139</v>
      </c>
      <c r="C27" s="97" t="s">
        <v>42</v>
      </c>
      <c r="D27" s="26"/>
      <c r="E27" s="23"/>
      <c r="F27" s="26"/>
      <c r="G27" s="26"/>
      <c r="H27" s="26">
        <f>+F27</f>
        <v>0</v>
      </c>
      <c r="I27" s="23"/>
      <c r="J27" s="23"/>
      <c r="K27" s="23"/>
    </row>
    <row r="28" spans="1:11" x14ac:dyDescent="0.25">
      <c r="A28" s="72">
        <v>1.7</v>
      </c>
      <c r="B28" s="72" t="s">
        <v>43</v>
      </c>
      <c r="C28" s="73"/>
      <c r="D28" s="65"/>
      <c r="E28" s="23"/>
      <c r="F28" s="60"/>
      <c r="G28" s="26"/>
      <c r="H28" s="60">
        <f>+D28+F28</f>
        <v>0</v>
      </c>
      <c r="I28" s="23"/>
      <c r="J28" s="23"/>
      <c r="K28" s="23"/>
    </row>
    <row r="29" spans="1:11" x14ac:dyDescent="0.25">
      <c r="A29" s="61"/>
      <c r="B29" s="61"/>
      <c r="C29" s="70"/>
      <c r="D29" s="60"/>
      <c r="E29" s="23"/>
      <c r="F29" s="60"/>
      <c r="G29" s="26"/>
      <c r="H29" s="60"/>
      <c r="I29" s="23"/>
      <c r="J29" s="23"/>
      <c r="K29" s="23"/>
    </row>
    <row r="30" spans="1:11" ht="14.25" thickBot="1" x14ac:dyDescent="0.3">
      <c r="A30" s="74"/>
      <c r="B30" s="74" t="s">
        <v>44</v>
      </c>
      <c r="C30" s="75"/>
      <c r="D30" s="76">
        <f>+D14+D28</f>
        <v>0</v>
      </c>
      <c r="E30" s="76"/>
      <c r="F30" s="76">
        <f>+F10+F14+F18+F22+F26+F27+F28</f>
        <v>0</v>
      </c>
      <c r="G30" s="76"/>
      <c r="H30" s="76">
        <f>+H10+H14+H18+H22+H26+H27+H28</f>
        <v>0</v>
      </c>
      <c r="I30" s="23"/>
      <c r="J30" s="23"/>
      <c r="K30" s="23"/>
    </row>
    <row r="31" spans="1:11" ht="14.25" thickTop="1" x14ac:dyDescent="0.25">
      <c r="A31" s="77" t="s">
        <v>45</v>
      </c>
      <c r="B31" s="77"/>
      <c r="C31" s="78"/>
      <c r="D31" s="79"/>
      <c r="E31" s="80"/>
      <c r="F31" s="79"/>
      <c r="G31" s="80"/>
      <c r="H31" s="79"/>
      <c r="I31" s="23"/>
      <c r="J31" s="23"/>
      <c r="K31" s="23"/>
    </row>
    <row r="32" spans="1:11" ht="40.5" x14ac:dyDescent="0.25">
      <c r="A32" s="68">
        <v>2.1</v>
      </c>
      <c r="B32" s="194" t="s">
        <v>163</v>
      </c>
      <c r="C32" s="25"/>
      <c r="D32" s="69"/>
      <c r="E32" s="23"/>
      <c r="F32" s="69"/>
      <c r="G32" s="26"/>
      <c r="H32" s="200">
        <f>+F32</f>
        <v>0</v>
      </c>
      <c r="I32" s="23"/>
      <c r="J32" s="23"/>
      <c r="K32" s="23"/>
    </row>
    <row r="33" spans="1:11" x14ac:dyDescent="0.25">
      <c r="A33" s="68">
        <v>2.2000000000000002</v>
      </c>
      <c r="B33" s="68" t="s">
        <v>46</v>
      </c>
      <c r="C33" s="25"/>
      <c r="D33" s="69"/>
      <c r="E33" s="23"/>
      <c r="F33" s="60"/>
      <c r="G33" s="26"/>
      <c r="H33" s="201">
        <f t="shared" ref="H33:H41" si="0">+F33</f>
        <v>0</v>
      </c>
      <c r="I33" s="23"/>
      <c r="J33" s="23"/>
      <c r="K33" s="23"/>
    </row>
    <row r="34" spans="1:11" x14ac:dyDescent="0.25">
      <c r="A34" s="68">
        <v>2.2999999999999998</v>
      </c>
      <c r="B34" s="68" t="s">
        <v>47</v>
      </c>
      <c r="C34" s="25"/>
      <c r="D34" s="69"/>
      <c r="E34" s="23"/>
      <c r="F34" s="60"/>
      <c r="G34" s="26"/>
      <c r="H34" s="201">
        <f t="shared" si="0"/>
        <v>0</v>
      </c>
      <c r="I34" s="23"/>
      <c r="J34" s="23"/>
      <c r="K34" s="23"/>
    </row>
    <row r="35" spans="1:11" x14ac:dyDescent="0.25">
      <c r="A35" s="68">
        <v>2.4</v>
      </c>
      <c r="B35" s="68" t="s">
        <v>48</v>
      </c>
      <c r="C35" s="25"/>
      <c r="D35" s="69"/>
      <c r="E35" s="23"/>
      <c r="F35" s="60"/>
      <c r="G35" s="26"/>
      <c r="H35" s="201">
        <f t="shared" si="0"/>
        <v>0</v>
      </c>
      <c r="I35" s="23"/>
      <c r="J35" s="23"/>
      <c r="K35" s="23"/>
    </row>
    <row r="36" spans="1:11" x14ac:dyDescent="0.25">
      <c r="A36" s="68">
        <v>2.5</v>
      </c>
      <c r="B36" s="110" t="s">
        <v>135</v>
      </c>
      <c r="C36" s="104"/>
      <c r="D36" s="69"/>
      <c r="E36" s="103"/>
      <c r="F36" s="111"/>
      <c r="G36" s="105"/>
      <c r="H36" s="201">
        <f t="shared" si="0"/>
        <v>0</v>
      </c>
      <c r="I36" s="103"/>
      <c r="J36" s="103"/>
      <c r="K36" s="103"/>
    </row>
    <row r="37" spans="1:11" x14ac:dyDescent="0.25">
      <c r="A37" s="68">
        <v>2.6</v>
      </c>
      <c r="B37" s="110" t="s">
        <v>136</v>
      </c>
      <c r="C37" s="104"/>
      <c r="D37" s="69"/>
      <c r="E37" s="103"/>
      <c r="F37" s="111"/>
      <c r="G37" s="105"/>
      <c r="H37" s="201">
        <f t="shared" si="0"/>
        <v>0</v>
      </c>
      <c r="I37" s="103"/>
      <c r="J37" s="103"/>
      <c r="K37" s="103"/>
    </row>
    <row r="38" spans="1:11" x14ac:dyDescent="0.25">
      <c r="A38" s="68">
        <v>2.7</v>
      </c>
      <c r="B38" s="194" t="s">
        <v>158</v>
      </c>
      <c r="C38" s="25"/>
      <c r="D38" s="69"/>
      <c r="E38" s="23"/>
      <c r="F38" s="60"/>
      <c r="G38" s="26"/>
      <c r="H38" s="201">
        <f t="shared" si="0"/>
        <v>0</v>
      </c>
      <c r="I38" s="23"/>
      <c r="J38" s="23"/>
      <c r="K38" s="23"/>
    </row>
    <row r="39" spans="1:11" x14ac:dyDescent="0.25">
      <c r="A39" s="68">
        <v>2.8</v>
      </c>
      <c r="B39" s="194" t="s">
        <v>159</v>
      </c>
      <c r="C39" s="25"/>
      <c r="D39" s="69"/>
      <c r="E39" s="23"/>
      <c r="F39" s="60"/>
      <c r="G39" s="26"/>
      <c r="H39" s="201">
        <f t="shared" si="0"/>
        <v>0</v>
      </c>
      <c r="I39" s="23"/>
      <c r="J39" s="23"/>
      <c r="K39" s="23"/>
    </row>
    <row r="40" spans="1:11" x14ac:dyDescent="0.25">
      <c r="A40" s="68">
        <v>2.9</v>
      </c>
      <c r="B40" s="194" t="s">
        <v>160</v>
      </c>
      <c r="C40" s="25"/>
      <c r="D40" s="69"/>
      <c r="E40" s="23"/>
      <c r="F40" s="60"/>
      <c r="G40" s="26"/>
      <c r="H40" s="201">
        <f t="shared" si="0"/>
        <v>0</v>
      </c>
      <c r="I40" s="23"/>
      <c r="J40" s="23"/>
      <c r="K40" s="23"/>
    </row>
    <row r="41" spans="1:11" x14ac:dyDescent="0.25">
      <c r="A41" s="112" t="s">
        <v>137</v>
      </c>
      <c r="B41" s="68" t="s">
        <v>49</v>
      </c>
      <c r="C41" s="25"/>
      <c r="D41" s="81"/>
      <c r="E41" s="23"/>
      <c r="F41" s="26"/>
      <c r="G41" s="26"/>
      <c r="H41" s="202">
        <f t="shared" si="0"/>
        <v>0</v>
      </c>
      <c r="I41" s="23"/>
      <c r="J41" s="23"/>
      <c r="K41" s="23"/>
    </row>
    <row r="42" spans="1:11" ht="14.25" thickBot="1" x14ac:dyDescent="0.3">
      <c r="A42" s="82"/>
      <c r="B42" s="82" t="s">
        <v>50</v>
      </c>
      <c r="C42" s="83"/>
      <c r="D42" s="76"/>
      <c r="E42" s="74"/>
      <c r="F42" s="76">
        <f>SUM(F32:F41)</f>
        <v>0</v>
      </c>
      <c r="G42" s="76"/>
      <c r="H42" s="76">
        <f>SUM(H32:H41)</f>
        <v>0</v>
      </c>
      <c r="I42" s="23"/>
      <c r="J42" s="23"/>
      <c r="K42" s="23"/>
    </row>
    <row r="43" spans="1:11" ht="14.25" thickTop="1" x14ac:dyDescent="0.25">
      <c r="A43" s="24"/>
      <c r="B43" s="24"/>
      <c r="C43" s="25"/>
      <c r="D43" s="26"/>
      <c r="E43" s="23"/>
      <c r="F43" s="26"/>
      <c r="G43" s="26"/>
      <c r="H43" s="26"/>
      <c r="I43" s="23"/>
      <c r="J43" s="23"/>
      <c r="K43" s="23"/>
    </row>
    <row r="44" spans="1:11" ht="14.25" thickBot="1" x14ac:dyDescent="0.3">
      <c r="A44" s="113" t="s">
        <v>140</v>
      </c>
      <c r="B44" s="82" t="s">
        <v>125</v>
      </c>
      <c r="C44" s="83"/>
      <c r="D44" s="106" t="s">
        <v>91</v>
      </c>
      <c r="E44" s="74"/>
      <c r="F44" s="76"/>
      <c r="G44" s="26"/>
      <c r="H44" s="26"/>
      <c r="I44" s="23"/>
      <c r="J44" s="23"/>
      <c r="K44" s="23"/>
    </row>
    <row r="45" spans="1:11" ht="14.25" thickTop="1" x14ac:dyDescent="0.25">
      <c r="A45" s="24"/>
      <c r="B45" s="24"/>
      <c r="C45" s="25"/>
      <c r="D45" s="26"/>
      <c r="E45" s="23"/>
      <c r="F45" s="26"/>
      <c r="G45" s="26"/>
      <c r="H45" s="26"/>
      <c r="I45" s="23"/>
      <c r="J45" s="23"/>
      <c r="K45" s="23"/>
    </row>
    <row r="46" spans="1:11" ht="14.25" thickBot="1" x14ac:dyDescent="0.3">
      <c r="A46" s="27"/>
      <c r="B46" s="27" t="s">
        <v>51</v>
      </c>
      <c r="C46" s="25"/>
      <c r="D46" s="26"/>
      <c r="E46" s="23"/>
      <c r="F46" s="84">
        <f>F3+F30-F42+F44</f>
        <v>0</v>
      </c>
      <c r="G46" s="26"/>
      <c r="H46" s="26"/>
      <c r="I46" s="23"/>
      <c r="J46" s="23"/>
      <c r="K46" s="23"/>
    </row>
    <row r="47" spans="1:11" ht="14.25" thickTop="1" x14ac:dyDescent="0.25">
      <c r="A47" s="24"/>
      <c r="B47" s="24"/>
      <c r="C47" s="25"/>
      <c r="D47" s="26"/>
      <c r="E47" s="23"/>
      <c r="F47" s="26"/>
      <c r="G47" s="26"/>
      <c r="H47" s="26"/>
      <c r="I47" s="23"/>
      <c r="J47" s="23"/>
      <c r="K47" s="23"/>
    </row>
  </sheetData>
  <mergeCells count="1">
    <mergeCell ref="A1:H1"/>
  </mergeCells>
  <hyperlinks>
    <hyperlink ref="C15" location="'Ծան 3.'!A1" display="Ծան 3" xr:uid="{00000000-0004-0000-0100-000000000000}"/>
    <hyperlink ref="C19" location="'Ծան 4.'!A1" display="Ծան 4" xr:uid="{00000000-0004-0000-0100-000001000000}"/>
    <hyperlink ref="C27" location="'Ծան 5.'!A1" display="Ծան 5" xr:uid="{00000000-0004-0000-0100-000002000000}"/>
    <hyperlink ref="C13" location="'Ծան 2'!A1" display="Ծան 2" xr:uid="{00000000-0004-0000-0100-000003000000}"/>
    <hyperlink ref="C12" location="'Ծան 1'!A1" display="Ծան 1" xr:uid="{00000000-0004-0000-0100-000004000000}"/>
  </hyperlinks>
  <pageMargins left="0.7" right="0.7" top="0.75" bottom="0.75" header="0" footer="0"/>
  <pageSetup scale="58" orientation="portrait" r:id="rId1"/>
  <colBreaks count="1" manualBreakCount="1">
    <brk id="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96"/>
  <sheetViews>
    <sheetView view="pageBreakPreview" zoomScaleNormal="85" zoomScaleSheetLayoutView="100" workbookViewId="0">
      <selection sqref="A1:M1"/>
    </sheetView>
  </sheetViews>
  <sheetFormatPr defaultColWidth="14.42578125" defaultRowHeight="15" customHeight="1" x14ac:dyDescent="0.25"/>
  <cols>
    <col min="1" max="1" width="6.7109375" customWidth="1"/>
    <col min="2" max="2" width="40.28515625" customWidth="1"/>
    <col min="3" max="3" width="17" customWidth="1"/>
    <col min="4" max="4" width="25.5703125" customWidth="1"/>
    <col min="5" max="5" width="17.5703125" customWidth="1"/>
    <col min="6" max="6" width="17" customWidth="1"/>
    <col min="7" max="7" width="13.7109375" customWidth="1"/>
    <col min="8" max="8" width="15.28515625" customWidth="1"/>
    <col min="9" max="10" width="13.7109375" customWidth="1"/>
    <col min="11" max="12" width="11.7109375" customWidth="1"/>
    <col min="13" max="25" width="9.140625" customWidth="1"/>
  </cols>
  <sheetData>
    <row r="1" spans="1:26" ht="17.25" x14ac:dyDescent="0.25">
      <c r="A1" s="252" t="s">
        <v>174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5.75" thickBot="1" x14ac:dyDescent="0.3">
      <c r="A3" s="249" t="s">
        <v>52</v>
      </c>
      <c r="B3" s="250"/>
      <c r="C3" s="250"/>
      <c r="D3" s="250"/>
      <c r="E3" s="250"/>
      <c r="F3" s="25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54.75" customHeight="1" thickBot="1" x14ac:dyDescent="0.3">
      <c r="A4" s="126" t="s">
        <v>8</v>
      </c>
      <c r="B4" s="127" t="s">
        <v>152</v>
      </c>
      <c r="C4" s="127" t="s">
        <v>151</v>
      </c>
      <c r="D4" s="128" t="s">
        <v>53</v>
      </c>
      <c r="E4" s="127" t="s">
        <v>54</v>
      </c>
      <c r="F4" s="129" t="s">
        <v>55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ht="13.5" customHeight="1" thickTop="1" x14ac:dyDescent="0.25">
      <c r="A5" s="122">
        <v>1</v>
      </c>
      <c r="B5" s="123">
        <v>2</v>
      </c>
      <c r="C5" s="123">
        <v>3</v>
      </c>
      <c r="D5" s="123">
        <v>4</v>
      </c>
      <c r="E5" s="124">
        <v>5</v>
      </c>
      <c r="F5" s="125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13.5" customHeight="1" x14ac:dyDescent="0.25">
      <c r="A6" s="117"/>
      <c r="B6" s="115"/>
      <c r="C6" s="115"/>
      <c r="D6" s="116"/>
      <c r="E6" s="115"/>
      <c r="F6" s="118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.5" customHeight="1" x14ac:dyDescent="0.25">
      <c r="A7" s="117"/>
      <c r="B7" s="115"/>
      <c r="C7" s="115"/>
      <c r="D7" s="115"/>
      <c r="E7" s="115"/>
      <c r="F7" s="11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customHeight="1" thickBot="1" x14ac:dyDescent="0.3">
      <c r="A8" s="119"/>
      <c r="B8" s="120"/>
      <c r="C8" s="120"/>
      <c r="D8" s="120"/>
      <c r="E8" s="120"/>
      <c r="F8" s="12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3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ht="13.5" customHeight="1" thickBot="1" x14ac:dyDescent="0.3">
      <c r="A10" s="11" t="s">
        <v>115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ht="84.75" thickBot="1" x14ac:dyDescent="0.3">
      <c r="A11" s="126" t="s">
        <v>8</v>
      </c>
      <c r="B11" s="127" t="s">
        <v>152</v>
      </c>
      <c r="C11" s="127" t="s">
        <v>151</v>
      </c>
      <c r="D11" s="131" t="s">
        <v>119</v>
      </c>
      <c r="E11" s="131" t="s">
        <v>116</v>
      </c>
      <c r="F11" s="131" t="s">
        <v>117</v>
      </c>
      <c r="G11" s="131" t="s">
        <v>118</v>
      </c>
      <c r="H11" s="128" t="s">
        <v>56</v>
      </c>
      <c r="I11" s="127" t="s">
        <v>57</v>
      </c>
      <c r="J11" s="132" t="s">
        <v>143</v>
      </c>
      <c r="K11" s="127" t="s">
        <v>150</v>
      </c>
      <c r="L11" s="129" t="s">
        <v>55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thickTop="1" x14ac:dyDescent="0.25">
      <c r="A12" s="122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23">
        <v>8</v>
      </c>
      <c r="I12" s="123">
        <v>9</v>
      </c>
      <c r="J12" s="123">
        <v>10</v>
      </c>
      <c r="K12" s="123">
        <v>11</v>
      </c>
      <c r="L12" s="130">
        <v>12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25">
      <c r="A13" s="117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25">
      <c r="A14" s="117"/>
      <c r="B14" s="115"/>
      <c r="C14" s="115"/>
      <c r="D14" s="115"/>
      <c r="E14" s="115"/>
      <c r="F14" s="115"/>
      <c r="G14" s="115"/>
      <c r="H14" s="116"/>
      <c r="I14" s="115"/>
      <c r="J14" s="115"/>
      <c r="K14" s="115"/>
      <c r="L14" s="11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195" customFormat="1" ht="13.5" customHeight="1" x14ac:dyDescent="0.25">
      <c r="A15" s="203"/>
      <c r="B15" s="204"/>
      <c r="C15" s="204"/>
      <c r="D15" s="204"/>
      <c r="E15" s="204"/>
      <c r="F15" s="204"/>
      <c r="G15" s="204"/>
      <c r="H15" s="205"/>
      <c r="I15" s="204"/>
      <c r="J15" s="204"/>
      <c r="K15" s="204"/>
      <c r="L15" s="20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212" customFormat="1" ht="13.5" customHeight="1" thickBot="1" x14ac:dyDescent="0.3">
      <c r="A16" s="207" t="s">
        <v>13</v>
      </c>
      <c r="B16" s="208"/>
      <c r="C16" s="208" t="s">
        <v>91</v>
      </c>
      <c r="D16" s="208" t="s">
        <v>91</v>
      </c>
      <c r="E16" s="209">
        <f>SUM(E13:E15)</f>
        <v>0</v>
      </c>
      <c r="F16" s="209">
        <f>SUM(F13:F15)</f>
        <v>0</v>
      </c>
      <c r="G16" s="209">
        <f>SUM(G13:G15)</f>
        <v>0</v>
      </c>
      <c r="H16" s="208" t="s">
        <v>91</v>
      </c>
      <c r="I16" s="208" t="s">
        <v>91</v>
      </c>
      <c r="J16" s="208" t="s">
        <v>91</v>
      </c>
      <c r="K16" s="208" t="s">
        <v>91</v>
      </c>
      <c r="L16" s="210" t="s">
        <v>91</v>
      </c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</row>
    <row r="17" spans="1:26" ht="13.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6" ht="13.5" customHeight="1" thickBot="1" x14ac:dyDescent="0.3">
      <c r="A18" s="107" t="s">
        <v>127</v>
      </c>
      <c r="B18" s="108"/>
      <c r="C18" s="108"/>
      <c r="D18" s="108"/>
      <c r="E18" s="108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 ht="84.75" thickBot="1" x14ac:dyDescent="0.3">
      <c r="A19" s="126" t="s">
        <v>8</v>
      </c>
      <c r="B19" s="127" t="s">
        <v>152</v>
      </c>
      <c r="C19" s="127" t="s">
        <v>151</v>
      </c>
      <c r="D19" s="131" t="s">
        <v>119</v>
      </c>
      <c r="E19" s="131" t="s">
        <v>120</v>
      </c>
      <c r="F19" s="131" t="s">
        <v>117</v>
      </c>
      <c r="G19" s="128" t="s">
        <v>154</v>
      </c>
      <c r="H19" s="128" t="s">
        <v>56</v>
      </c>
      <c r="I19" s="127" t="s">
        <v>57</v>
      </c>
      <c r="J19" s="132" t="s">
        <v>143</v>
      </c>
      <c r="K19" s="127" t="s">
        <v>150</v>
      </c>
      <c r="L19" s="129" t="s">
        <v>55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thickTop="1" x14ac:dyDescent="0.25">
      <c r="A20" s="122">
        <v>1</v>
      </c>
      <c r="B20" s="123">
        <v>2</v>
      </c>
      <c r="C20" s="123">
        <v>3</v>
      </c>
      <c r="D20" s="123">
        <v>4</v>
      </c>
      <c r="E20" s="123">
        <v>5</v>
      </c>
      <c r="F20" s="123">
        <v>6</v>
      </c>
      <c r="G20" s="123">
        <v>7</v>
      </c>
      <c r="H20" s="123">
        <v>8</v>
      </c>
      <c r="I20" s="123">
        <v>9</v>
      </c>
      <c r="J20" s="123">
        <v>10</v>
      </c>
      <c r="K20" s="123">
        <v>11</v>
      </c>
      <c r="L20" s="130">
        <v>12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25">
      <c r="A21" s="117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25">
      <c r="A22" s="117"/>
      <c r="B22" s="115"/>
      <c r="C22" s="115"/>
      <c r="D22" s="115"/>
      <c r="E22" s="115"/>
      <c r="F22" s="115"/>
      <c r="G22" s="115"/>
      <c r="H22" s="116"/>
      <c r="I22" s="115"/>
      <c r="J22" s="115"/>
      <c r="K22" s="115"/>
      <c r="L22" s="118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195" customFormat="1" ht="13.5" customHeight="1" x14ac:dyDescent="0.25">
      <c r="A23" s="203"/>
      <c r="B23" s="204"/>
      <c r="C23" s="204"/>
      <c r="D23" s="204"/>
      <c r="E23" s="204"/>
      <c r="F23" s="204"/>
      <c r="G23" s="204"/>
      <c r="H23" s="205"/>
      <c r="I23" s="204"/>
      <c r="J23" s="204"/>
      <c r="K23" s="204"/>
      <c r="L23" s="20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213" customFormat="1" ht="13.5" customHeight="1" thickBot="1" x14ac:dyDescent="0.3">
      <c r="A24" s="207" t="s">
        <v>13</v>
      </c>
      <c r="B24" s="208"/>
      <c r="C24" s="208" t="s">
        <v>91</v>
      </c>
      <c r="D24" s="208" t="s">
        <v>91</v>
      </c>
      <c r="E24" s="209">
        <f>SUM(E21:E23)</f>
        <v>0</v>
      </c>
      <c r="F24" s="209">
        <f>SUM(F21:F23)</f>
        <v>0</v>
      </c>
      <c r="G24" s="209">
        <f>SUM(G21:G23)</f>
        <v>0</v>
      </c>
      <c r="H24" s="208" t="s">
        <v>91</v>
      </c>
      <c r="I24" s="208" t="s">
        <v>91</v>
      </c>
      <c r="J24" s="208" t="s">
        <v>91</v>
      </c>
      <c r="K24" s="208" t="s">
        <v>91</v>
      </c>
      <c r="L24" s="210" t="s">
        <v>91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100" customFormat="1" ht="13.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6" ht="13.5" customHeight="1" thickBot="1" x14ac:dyDescent="0.3">
      <c r="A26" s="251" t="s">
        <v>128</v>
      </c>
      <c r="B26" s="250"/>
      <c r="C26" s="250"/>
      <c r="D26" s="250"/>
      <c r="E26" s="250"/>
      <c r="F26" s="250"/>
      <c r="G26" s="250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6" ht="27.75" thickBot="1" x14ac:dyDescent="0.3">
      <c r="A27" s="126" t="s">
        <v>8</v>
      </c>
      <c r="B27" s="127" t="s">
        <v>59</v>
      </c>
      <c r="C27" s="128" t="s">
        <v>60</v>
      </c>
      <c r="D27" s="127" t="s">
        <v>61</v>
      </c>
      <c r="E27" s="128" t="s">
        <v>62</v>
      </c>
      <c r="F27" s="129" t="s">
        <v>55</v>
      </c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6" ht="13.5" customHeight="1" thickTop="1" x14ac:dyDescent="0.25">
      <c r="A28" s="133">
        <v>1</v>
      </c>
      <c r="B28" s="123">
        <v>2</v>
      </c>
      <c r="C28" s="134">
        <v>3</v>
      </c>
      <c r="D28" s="135">
        <v>4</v>
      </c>
      <c r="E28" s="134">
        <v>5</v>
      </c>
      <c r="F28" s="125">
        <v>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ht="13.5" customHeight="1" x14ac:dyDescent="0.25">
      <c r="A29" s="117"/>
      <c r="B29" s="115"/>
      <c r="C29" s="115"/>
      <c r="D29" s="115"/>
      <c r="E29" s="115"/>
      <c r="F29" s="11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3.5" customHeight="1" x14ac:dyDescent="0.25">
      <c r="A30" s="117"/>
      <c r="B30" s="115"/>
      <c r="C30" s="115"/>
      <c r="D30" s="115"/>
      <c r="E30" s="115"/>
      <c r="F30" s="11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6" ht="13.5" customHeight="1" thickBot="1" x14ac:dyDescent="0.3">
      <c r="A31" s="119"/>
      <c r="B31" s="120"/>
      <c r="C31" s="120"/>
      <c r="D31" s="120"/>
      <c r="E31" s="120"/>
      <c r="F31" s="12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6" ht="13.5" customHeight="1" x14ac:dyDescent="0.25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7" ht="13.5" customHeight="1" thickBot="1" x14ac:dyDescent="0.3">
      <c r="A33" s="11" t="s">
        <v>129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7" ht="72.75" thickBot="1" x14ac:dyDescent="0.3">
      <c r="A34" s="126" t="s">
        <v>8</v>
      </c>
      <c r="B34" s="127" t="s">
        <v>59</v>
      </c>
      <c r="C34" s="128" t="s">
        <v>60</v>
      </c>
      <c r="D34" s="127" t="s">
        <v>61</v>
      </c>
      <c r="E34" s="128" t="s">
        <v>62</v>
      </c>
      <c r="F34" s="128" t="s">
        <v>56</v>
      </c>
      <c r="G34" s="131" t="s">
        <v>120</v>
      </c>
      <c r="H34" s="131" t="s">
        <v>63</v>
      </c>
      <c r="I34" s="131" t="s">
        <v>118</v>
      </c>
      <c r="J34" s="128" t="s">
        <v>57</v>
      </c>
      <c r="K34" s="132" t="s">
        <v>143</v>
      </c>
      <c r="L34" s="127" t="s">
        <v>58</v>
      </c>
      <c r="M34" s="129" t="s">
        <v>55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 thickTop="1" x14ac:dyDescent="0.25">
      <c r="A35" s="122">
        <v>1</v>
      </c>
      <c r="B35" s="123">
        <v>2</v>
      </c>
      <c r="C35" s="123">
        <v>3</v>
      </c>
      <c r="D35" s="124">
        <v>4</v>
      </c>
      <c r="E35" s="123">
        <v>5</v>
      </c>
      <c r="F35" s="124">
        <v>6</v>
      </c>
      <c r="G35" s="123">
        <v>7</v>
      </c>
      <c r="H35" s="124">
        <v>8</v>
      </c>
      <c r="I35" s="123">
        <v>9</v>
      </c>
      <c r="J35" s="124">
        <v>10</v>
      </c>
      <c r="K35" s="123">
        <v>11</v>
      </c>
      <c r="L35" s="124">
        <v>12</v>
      </c>
      <c r="M35" s="125">
        <v>13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 x14ac:dyDescent="0.25">
      <c r="A36" s="117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8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 x14ac:dyDescent="0.25">
      <c r="A37" s="117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s="195" customFormat="1" ht="13.5" customHeight="1" x14ac:dyDescent="0.25">
      <c r="A38" s="203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6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215" customFormat="1" ht="13.5" customHeight="1" thickBot="1" x14ac:dyDescent="0.3">
      <c r="A39" s="207" t="s">
        <v>13</v>
      </c>
      <c r="B39" s="208"/>
      <c r="C39" s="208" t="s">
        <v>91</v>
      </c>
      <c r="D39" s="208" t="s">
        <v>91</v>
      </c>
      <c r="E39" s="208" t="s">
        <v>91</v>
      </c>
      <c r="F39" s="208" t="s">
        <v>91</v>
      </c>
      <c r="G39" s="214">
        <f>SUM(G36:G38)</f>
        <v>0</v>
      </c>
      <c r="H39" s="214">
        <f t="shared" ref="H39:I39" si="0">SUM(H36:H38)</f>
        <v>0</v>
      </c>
      <c r="I39" s="214">
        <f t="shared" si="0"/>
        <v>0</v>
      </c>
      <c r="J39" s="208" t="s">
        <v>91</v>
      </c>
      <c r="K39" s="208" t="s">
        <v>91</v>
      </c>
      <c r="L39" s="208" t="s">
        <v>91</v>
      </c>
      <c r="M39" s="210" t="s">
        <v>91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5" customHeight="1" x14ac:dyDescent="0.25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7" ht="13.5" customHeight="1" thickBot="1" x14ac:dyDescent="0.3">
      <c r="A41" s="107" t="s">
        <v>130</v>
      </c>
      <c r="B41" s="108"/>
      <c r="C41" s="108"/>
      <c r="D41" s="108"/>
      <c r="E41" s="108"/>
      <c r="F41" s="108"/>
      <c r="G41" s="5"/>
      <c r="H41" s="5"/>
      <c r="I41" s="5"/>
      <c r="J41" s="5"/>
      <c r="K41" s="5"/>
      <c r="L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7" ht="72.75" thickBot="1" x14ac:dyDescent="0.3">
      <c r="A42" s="126" t="s">
        <v>8</v>
      </c>
      <c r="B42" s="127" t="s">
        <v>59</v>
      </c>
      <c r="C42" s="128" t="s">
        <v>60</v>
      </c>
      <c r="D42" s="127" t="s">
        <v>61</v>
      </c>
      <c r="E42" s="128" t="s">
        <v>62</v>
      </c>
      <c r="F42" s="128" t="s">
        <v>56</v>
      </c>
      <c r="G42" s="131" t="s">
        <v>120</v>
      </c>
      <c r="H42" s="131" t="s">
        <v>63</v>
      </c>
      <c r="I42" s="131" t="s">
        <v>148</v>
      </c>
      <c r="J42" s="128" t="s">
        <v>57</v>
      </c>
      <c r="K42" s="132" t="s">
        <v>143</v>
      </c>
      <c r="L42" s="127" t="s">
        <v>58</v>
      </c>
      <c r="M42" s="129" t="s">
        <v>55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 thickTop="1" x14ac:dyDescent="0.25">
      <c r="A43" s="122">
        <v>1</v>
      </c>
      <c r="B43" s="123">
        <v>2</v>
      </c>
      <c r="C43" s="123">
        <v>3</v>
      </c>
      <c r="D43" s="124">
        <v>4</v>
      </c>
      <c r="E43" s="123">
        <v>5</v>
      </c>
      <c r="F43" s="124">
        <v>6</v>
      </c>
      <c r="G43" s="123">
        <v>7</v>
      </c>
      <c r="H43" s="124">
        <v>8</v>
      </c>
      <c r="I43" s="123">
        <v>9</v>
      </c>
      <c r="J43" s="124">
        <v>10</v>
      </c>
      <c r="K43" s="123">
        <v>11</v>
      </c>
      <c r="L43" s="124">
        <v>12</v>
      </c>
      <c r="M43" s="125">
        <v>13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 x14ac:dyDescent="0.25">
      <c r="A44" s="117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 customHeight="1" x14ac:dyDescent="0.25">
      <c r="A45" s="117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s="195" customFormat="1" ht="13.5" customHeight="1" x14ac:dyDescent="0.25">
      <c r="A46" s="203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6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215" customFormat="1" ht="13.5" customHeight="1" thickBot="1" x14ac:dyDescent="0.3">
      <c r="A47" s="207" t="s">
        <v>13</v>
      </c>
      <c r="B47" s="208"/>
      <c r="C47" s="208" t="s">
        <v>91</v>
      </c>
      <c r="D47" s="208" t="s">
        <v>91</v>
      </c>
      <c r="E47" s="208" t="s">
        <v>91</v>
      </c>
      <c r="F47" s="208" t="s">
        <v>91</v>
      </c>
      <c r="G47" s="214">
        <f>SUM(G44:G46)</f>
        <v>0</v>
      </c>
      <c r="H47" s="214">
        <f t="shared" ref="H47:I47" si="1">SUM(H44:H46)</f>
        <v>0</v>
      </c>
      <c r="I47" s="214">
        <f t="shared" si="1"/>
        <v>0</v>
      </c>
      <c r="J47" s="208" t="s">
        <v>91</v>
      </c>
      <c r="K47" s="208" t="s">
        <v>91</v>
      </c>
      <c r="L47" s="208" t="s">
        <v>91</v>
      </c>
      <c r="M47" s="210" t="s">
        <v>91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</sheetData>
  <mergeCells count="3">
    <mergeCell ref="A3:F3"/>
    <mergeCell ref="A26:G26"/>
    <mergeCell ref="A1:M1"/>
  </mergeCells>
  <pageMargins left="0.7" right="0.7" top="0.75" bottom="0.75" header="0" footer="0"/>
  <pageSetup scale="4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962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 x14ac:dyDescent="0.25"/>
  <cols>
    <col min="1" max="1" width="9.140625" customWidth="1"/>
    <col min="2" max="2" width="22.42578125" customWidth="1"/>
    <col min="3" max="3" width="23.28515625" customWidth="1"/>
    <col min="4" max="4" width="13.42578125" customWidth="1"/>
    <col min="5" max="5" width="8.28515625" customWidth="1"/>
    <col min="6" max="6" width="24.85546875" style="100" customWidth="1"/>
    <col min="7" max="7" width="13" customWidth="1"/>
    <col min="8" max="8" width="20.85546875" customWidth="1"/>
    <col min="9" max="9" width="9.140625" customWidth="1"/>
    <col min="10" max="10" width="10.28515625" customWidth="1"/>
    <col min="11" max="11" width="8.7109375" customWidth="1"/>
    <col min="12" max="12" width="8.5703125" customWidth="1"/>
    <col min="13" max="25" width="8.7109375" customWidth="1"/>
  </cols>
  <sheetData>
    <row r="1" spans="1:25" ht="15" customHeight="1" x14ac:dyDescent="0.25">
      <c r="A1" s="252" t="s">
        <v>175</v>
      </c>
      <c r="B1" s="252"/>
      <c r="C1" s="252"/>
      <c r="D1" s="252"/>
      <c r="E1" s="252"/>
      <c r="F1" s="252"/>
      <c r="G1" s="252"/>
      <c r="H1" s="252"/>
      <c r="I1" s="252"/>
      <c r="J1" s="25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00" customFormat="1" ht="13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thickBot="1" x14ac:dyDescent="0.3">
      <c r="A3" s="4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41.25" thickBot="1" x14ac:dyDescent="0.3">
      <c r="A4" s="126" t="s">
        <v>8</v>
      </c>
      <c r="B4" s="128" t="s">
        <v>65</v>
      </c>
      <c r="C4" s="131" t="s">
        <v>152</v>
      </c>
      <c r="D4" s="128" t="s">
        <v>66</v>
      </c>
      <c r="E4" s="128" t="s">
        <v>67</v>
      </c>
      <c r="F4" s="132" t="s">
        <v>147</v>
      </c>
      <c r="G4" s="128" t="s">
        <v>68</v>
      </c>
      <c r="H4" s="128" t="s">
        <v>69</v>
      </c>
      <c r="I4" s="131" t="s">
        <v>149</v>
      </c>
      <c r="J4" s="129" t="s">
        <v>55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thickTop="1" x14ac:dyDescent="0.25">
      <c r="A5" s="122">
        <v>1</v>
      </c>
      <c r="B5" s="123">
        <v>2</v>
      </c>
      <c r="C5" s="123">
        <v>3</v>
      </c>
      <c r="D5" s="123">
        <v>4</v>
      </c>
      <c r="E5" s="123">
        <v>5</v>
      </c>
      <c r="F5" s="123">
        <v>6</v>
      </c>
      <c r="G5" s="123">
        <v>7</v>
      </c>
      <c r="H5" s="123">
        <v>8</v>
      </c>
      <c r="I5" s="123">
        <v>9</v>
      </c>
      <c r="J5" s="130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 x14ac:dyDescent="0.25">
      <c r="A6" s="117"/>
      <c r="B6" s="115"/>
      <c r="C6" s="115"/>
      <c r="D6" s="115"/>
      <c r="E6" s="115"/>
      <c r="F6" s="115"/>
      <c r="G6" s="115"/>
      <c r="H6" s="115"/>
      <c r="I6" s="115"/>
      <c r="J6" s="11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 x14ac:dyDescent="0.25">
      <c r="A7" s="117"/>
      <c r="B7" s="115"/>
      <c r="C7" s="115"/>
      <c r="D7" s="115"/>
      <c r="E7" s="115"/>
      <c r="F7" s="115"/>
      <c r="G7" s="115"/>
      <c r="H7" s="115"/>
      <c r="I7" s="115"/>
      <c r="J7" s="11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thickBot="1" x14ac:dyDescent="0.35">
      <c r="A8" s="184" t="s">
        <v>13</v>
      </c>
      <c r="B8" s="169" t="s">
        <v>91</v>
      </c>
      <c r="C8" s="169" t="s">
        <v>91</v>
      </c>
      <c r="D8" s="169" t="s">
        <v>91</v>
      </c>
      <c r="E8" s="169" t="s">
        <v>91</v>
      </c>
      <c r="F8" s="120"/>
      <c r="G8" s="120"/>
      <c r="H8" s="120"/>
      <c r="I8" s="120"/>
      <c r="J8" s="12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 x14ac:dyDescent="0.3">
      <c r="A10" s="4" t="s">
        <v>70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72.75" thickBot="1" x14ac:dyDescent="0.3">
      <c r="A11" s="126" t="s">
        <v>8</v>
      </c>
      <c r="B11" s="132" t="s">
        <v>144</v>
      </c>
      <c r="C11" s="131" t="s">
        <v>152</v>
      </c>
      <c r="D11" s="127" t="s">
        <v>71</v>
      </c>
      <c r="E11" s="128" t="s">
        <v>67</v>
      </c>
      <c r="F11" s="132" t="s">
        <v>146</v>
      </c>
      <c r="G11" s="128" t="s">
        <v>68</v>
      </c>
      <c r="H11" s="128" t="s">
        <v>69</v>
      </c>
      <c r="I11" s="131" t="s">
        <v>149</v>
      </c>
      <c r="J11" s="129" t="s">
        <v>55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thickTop="1" x14ac:dyDescent="0.25">
      <c r="A12" s="122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23">
        <v>8</v>
      </c>
      <c r="I12" s="123">
        <v>9</v>
      </c>
      <c r="J12" s="130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 x14ac:dyDescent="0.25">
      <c r="A13" s="117"/>
      <c r="B13" s="115"/>
      <c r="C13" s="115"/>
      <c r="D13" s="115"/>
      <c r="E13" s="115"/>
      <c r="F13" s="115"/>
      <c r="G13" s="115"/>
      <c r="H13" s="115"/>
      <c r="I13" s="115"/>
      <c r="J13" s="11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 x14ac:dyDescent="0.25">
      <c r="A14" s="117"/>
      <c r="B14" s="115"/>
      <c r="C14" s="115"/>
      <c r="D14" s="115"/>
      <c r="E14" s="115"/>
      <c r="F14" s="115"/>
      <c r="G14" s="115"/>
      <c r="H14" s="115"/>
      <c r="I14" s="115"/>
      <c r="J14" s="11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 x14ac:dyDescent="0.3">
      <c r="A15" s="119"/>
      <c r="B15" s="120"/>
      <c r="C15" s="120"/>
      <c r="D15" s="120"/>
      <c r="E15" s="120"/>
      <c r="F15" s="120"/>
      <c r="G15" s="120"/>
      <c r="H15" s="120"/>
      <c r="I15" s="120"/>
      <c r="J15" s="12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thickBo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thickBot="1" x14ac:dyDescent="0.3">
      <c r="A17" s="11" t="s">
        <v>141</v>
      </c>
      <c r="B17" s="2"/>
      <c r="C17" s="2"/>
      <c r="D17" s="11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thickBo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thickBot="1" x14ac:dyDescent="0.3">
      <c r="A19" s="11" t="s">
        <v>142</v>
      </c>
      <c r="B19" s="2"/>
      <c r="C19" s="2"/>
      <c r="D19" s="11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</sheetData>
  <mergeCells count="1">
    <mergeCell ref="A1:J1"/>
  </mergeCells>
  <pageMargins left="0.7" right="0.7" top="0.75" bottom="0.75" header="0" footer="0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986"/>
  <sheetViews>
    <sheetView view="pageBreakPreview" zoomScaleNormal="100" zoomScaleSheetLayoutView="100" workbookViewId="0">
      <selection sqref="A1:H1"/>
    </sheetView>
  </sheetViews>
  <sheetFormatPr defaultColWidth="14.42578125" defaultRowHeight="15" customHeight="1" x14ac:dyDescent="0.25"/>
  <cols>
    <col min="1" max="1" width="5.5703125" customWidth="1"/>
    <col min="2" max="2" width="38.140625" customWidth="1"/>
    <col min="3" max="3" width="20.5703125" customWidth="1"/>
    <col min="4" max="5" width="16" customWidth="1"/>
    <col min="6" max="6" width="17.5703125" customWidth="1"/>
    <col min="7" max="7" width="16.42578125" customWidth="1"/>
    <col min="8" max="8" width="17.5703125" customWidth="1"/>
    <col min="9" max="22" width="8.7109375" customWidth="1"/>
  </cols>
  <sheetData>
    <row r="1" spans="1:22" ht="22.5" customHeight="1" x14ac:dyDescent="0.3">
      <c r="A1" s="253" t="s">
        <v>176</v>
      </c>
      <c r="B1" s="254"/>
      <c r="C1" s="254"/>
      <c r="D1" s="254"/>
      <c r="E1" s="254"/>
      <c r="F1" s="254"/>
      <c r="G1" s="254"/>
      <c r="H1" s="25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 x14ac:dyDescent="0.3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thickBot="1" x14ac:dyDescent="0.35">
      <c r="A3" s="22" t="s">
        <v>124</v>
      </c>
      <c r="B3" s="2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6.75" thickBot="1" x14ac:dyDescent="0.35">
      <c r="A4" s="146" t="s">
        <v>8</v>
      </c>
      <c r="B4" s="127" t="s">
        <v>86</v>
      </c>
      <c r="C4" s="127" t="s">
        <v>87</v>
      </c>
      <c r="D4" s="128" t="s">
        <v>67</v>
      </c>
      <c r="E4" s="127" t="s">
        <v>88</v>
      </c>
      <c r="F4" s="127" t="s">
        <v>89</v>
      </c>
      <c r="G4" s="128" t="s">
        <v>90</v>
      </c>
      <c r="H4" s="129" t="s">
        <v>55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 thickTop="1" x14ac:dyDescent="0.25">
      <c r="A5" s="142">
        <v>1</v>
      </c>
      <c r="B5" s="143">
        <v>2</v>
      </c>
      <c r="C5" s="144">
        <v>3</v>
      </c>
      <c r="D5" s="144">
        <v>4</v>
      </c>
      <c r="E5" s="144">
        <v>5</v>
      </c>
      <c r="F5" s="144">
        <v>6</v>
      </c>
      <c r="G5" s="144">
        <v>7</v>
      </c>
      <c r="H5" s="145">
        <v>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6.5" x14ac:dyDescent="0.3">
      <c r="A6" s="139"/>
      <c r="B6" s="136"/>
      <c r="C6" s="136"/>
      <c r="D6" s="137"/>
      <c r="E6" s="136"/>
      <c r="F6" s="136"/>
      <c r="G6" s="138"/>
      <c r="H6" s="14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6.5" x14ac:dyDescent="0.3">
      <c r="A7" s="139"/>
      <c r="B7" s="136"/>
      <c r="C7" s="136"/>
      <c r="D7" s="136"/>
      <c r="E7" s="136"/>
      <c r="F7" s="136"/>
      <c r="G7" s="138"/>
      <c r="H7" s="14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6.5" x14ac:dyDescent="0.3">
      <c r="A8" s="139"/>
      <c r="B8" s="136"/>
      <c r="C8" s="136"/>
      <c r="D8" s="136"/>
      <c r="E8" s="136"/>
      <c r="F8" s="136"/>
      <c r="G8" s="138"/>
      <c r="H8" s="14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21" customFormat="1" ht="17.25" thickBot="1" x14ac:dyDescent="0.35">
      <c r="A9" s="216" t="s">
        <v>13</v>
      </c>
      <c r="B9" s="217"/>
      <c r="C9" s="218" t="s">
        <v>91</v>
      </c>
      <c r="D9" s="218" t="s">
        <v>91</v>
      </c>
      <c r="E9" s="218" t="s">
        <v>91</v>
      </c>
      <c r="F9" s="222">
        <f>SUM(F6:F8)</f>
        <v>0</v>
      </c>
      <c r="G9" s="218" t="s">
        <v>91</v>
      </c>
      <c r="H9" s="219" t="s">
        <v>91</v>
      </c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</row>
    <row r="10" spans="1:22" ht="16.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.5" customHeight="1" thickBot="1" x14ac:dyDescent="0.35">
      <c r="A11" s="22" t="s">
        <v>126</v>
      </c>
      <c r="B11" s="2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48" customHeight="1" thickBot="1" x14ac:dyDescent="0.35">
      <c r="A12" s="146" t="s">
        <v>8</v>
      </c>
      <c r="B12" s="128" t="s">
        <v>67</v>
      </c>
      <c r="C12" s="127" t="s">
        <v>88</v>
      </c>
      <c r="D12" s="127" t="s">
        <v>89</v>
      </c>
      <c r="E12" s="129" t="s">
        <v>55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2" ht="16.5" customHeight="1" thickTop="1" x14ac:dyDescent="0.3">
      <c r="A13" s="142">
        <v>1</v>
      </c>
      <c r="B13" s="144">
        <v>2</v>
      </c>
      <c r="C13" s="144">
        <v>3</v>
      </c>
      <c r="D13" s="144">
        <v>4</v>
      </c>
      <c r="E13" s="145">
        <v>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2" ht="16.5" customHeight="1" x14ac:dyDescent="0.3">
      <c r="A14" s="139"/>
      <c r="B14" s="136"/>
      <c r="C14" s="137"/>
      <c r="D14" s="136"/>
      <c r="E14" s="14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t="16.5" customHeight="1" x14ac:dyDescent="0.3">
      <c r="A15" s="139"/>
      <c r="B15" s="136"/>
      <c r="C15" s="136"/>
      <c r="D15" s="136"/>
      <c r="E15" s="140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ht="16.5" customHeight="1" thickBot="1" x14ac:dyDescent="0.35">
      <c r="A16" s="147"/>
      <c r="B16" s="141"/>
      <c r="C16" s="141"/>
      <c r="D16" s="141"/>
      <c r="E16" s="14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2" s="215" customFormat="1" ht="16.5" customHeight="1" thickBot="1" x14ac:dyDescent="0.35">
      <c r="A17" s="223" t="s">
        <v>13</v>
      </c>
      <c r="B17" s="217"/>
      <c r="C17" s="224" t="s">
        <v>91</v>
      </c>
      <c r="D17" s="225">
        <f>SUM(D14:D16)</f>
        <v>0</v>
      </c>
      <c r="E17" s="226" t="s">
        <v>91</v>
      </c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</row>
    <row r="18" spans="1:22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</sheetData>
  <mergeCells count="1">
    <mergeCell ref="A1:H1"/>
  </mergeCells>
  <pageMargins left="0.7" right="0.7" top="0.75" bottom="0.75" header="0" footer="0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004"/>
  <sheetViews>
    <sheetView view="pageBreakPreview" topLeftCell="A22" zoomScaleNormal="100" zoomScaleSheetLayoutView="100" workbookViewId="0">
      <selection sqref="A1:J1"/>
    </sheetView>
  </sheetViews>
  <sheetFormatPr defaultColWidth="14.42578125" defaultRowHeight="15" customHeight="1" x14ac:dyDescent="0.3"/>
  <cols>
    <col min="1" max="1" width="5.5703125" style="13" customWidth="1"/>
    <col min="2" max="2" width="13.5703125" style="13" customWidth="1"/>
    <col min="3" max="3" width="20.5703125" style="13" customWidth="1"/>
    <col min="4" max="5" width="18.42578125" style="13" customWidth="1"/>
    <col min="6" max="6" width="17.5703125" style="13" customWidth="1"/>
    <col min="7" max="7" width="16.42578125" style="13" customWidth="1"/>
    <col min="8" max="8" width="13.5703125" style="13" customWidth="1"/>
    <col min="9" max="9" width="15" style="13" customWidth="1"/>
    <col min="10" max="12" width="15.7109375" style="13" customWidth="1"/>
    <col min="13" max="24" width="8.7109375" style="13" customWidth="1"/>
    <col min="25" max="16384" width="14.42578125" style="13"/>
  </cols>
  <sheetData>
    <row r="1" spans="1:24" ht="17.25" x14ac:dyDescent="0.3">
      <c r="A1" s="252" t="s">
        <v>177</v>
      </c>
      <c r="B1" s="252"/>
      <c r="C1" s="252"/>
      <c r="D1" s="252"/>
      <c r="E1" s="252"/>
      <c r="F1" s="252"/>
      <c r="G1" s="252"/>
      <c r="H1" s="252"/>
      <c r="I1" s="252"/>
      <c r="J1" s="25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101" customFormat="1" ht="21" thickBot="1" x14ac:dyDescent="0.35">
      <c r="A2" s="91"/>
      <c r="B2" s="92"/>
      <c r="C2" s="92"/>
      <c r="D2" s="92"/>
      <c r="E2" s="92"/>
      <c r="F2" s="92"/>
      <c r="G2" s="9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6.5" customHeight="1" thickBot="1" x14ac:dyDescent="0.35">
      <c r="A3" s="236" t="s">
        <v>166</v>
      </c>
      <c r="B3" s="236"/>
      <c r="C3" s="237"/>
      <c r="D3" s="237"/>
      <c r="E3" s="12"/>
      <c r="F3" s="109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16.5" customHeight="1" thickBot="1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6.5" customHeight="1" thickBot="1" x14ac:dyDescent="0.35">
      <c r="A5" s="94" t="s">
        <v>131</v>
      </c>
      <c r="B5" s="94"/>
      <c r="C5" s="12"/>
      <c r="D5" s="12"/>
      <c r="E5" s="12"/>
      <c r="F5" s="109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6.5" customHeight="1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7.25" customHeight="1" thickBot="1" x14ac:dyDescent="0.35">
      <c r="A7" s="94" t="s">
        <v>168</v>
      </c>
      <c r="B7" s="94"/>
      <c r="C7" s="101"/>
      <c r="D7" s="101"/>
      <c r="E7" s="101"/>
      <c r="F7" s="101"/>
      <c r="G7" s="101"/>
      <c r="H7" s="93"/>
      <c r="I7" s="93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41.25" thickBot="1" x14ac:dyDescent="0.35">
      <c r="A8" s="155" t="s">
        <v>8</v>
      </c>
      <c r="B8" s="131" t="s">
        <v>101</v>
      </c>
      <c r="C8" s="131" t="s">
        <v>169</v>
      </c>
      <c r="D8" s="131" t="s">
        <v>170</v>
      </c>
      <c r="E8" s="131" t="s">
        <v>171</v>
      </c>
      <c r="F8" s="156" t="s">
        <v>55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17.25" thickTop="1" x14ac:dyDescent="0.3">
      <c r="A9" s="152">
        <v>1</v>
      </c>
      <c r="B9" s="153">
        <v>2</v>
      </c>
      <c r="C9" s="153">
        <v>3</v>
      </c>
      <c r="D9" s="153">
        <v>4</v>
      </c>
      <c r="E9" s="153">
        <v>5</v>
      </c>
      <c r="F9" s="154">
        <v>6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ht="16.5" x14ac:dyDescent="0.3">
      <c r="A10" s="150"/>
      <c r="B10" s="149"/>
      <c r="C10" s="149"/>
      <c r="D10" s="149"/>
      <c r="E10" s="149"/>
      <c r="F10" s="15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ht="16.5" x14ac:dyDescent="0.3">
      <c r="A11" s="150"/>
      <c r="B11" s="149"/>
      <c r="C11" s="149"/>
      <c r="D11" s="149"/>
      <c r="E11" s="149"/>
      <c r="F11" s="15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01" customFormat="1" ht="16.5" x14ac:dyDescent="0.3">
      <c r="A12" s="227"/>
      <c r="B12" s="228"/>
      <c r="C12" s="228"/>
      <c r="D12" s="228"/>
      <c r="E12" s="228"/>
      <c r="F12" s="229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220" customFormat="1" ht="17.25" thickBot="1" x14ac:dyDescent="0.35">
      <c r="A13" s="167" t="s">
        <v>13</v>
      </c>
      <c r="B13" s="217"/>
      <c r="C13" s="230" t="s">
        <v>91</v>
      </c>
      <c r="D13" s="222">
        <f>SUM(D10:D12)</f>
        <v>0</v>
      </c>
      <c r="E13" s="230" t="s">
        <v>91</v>
      </c>
      <c r="F13" s="226" t="s">
        <v>91</v>
      </c>
    </row>
    <row r="14" spans="1:24" ht="16.5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41.1" customHeight="1" thickBot="1" x14ac:dyDescent="0.35">
      <c r="A15" s="256" t="s">
        <v>132</v>
      </c>
      <c r="B15" s="256"/>
      <c r="C15" s="256"/>
      <c r="D15" s="256"/>
      <c r="E15" s="256"/>
      <c r="F15" s="256"/>
      <c r="G15" s="256"/>
      <c r="H15" s="256"/>
      <c r="I15" s="256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95.25" thickBot="1" x14ac:dyDescent="0.35">
      <c r="A16" s="155" t="s">
        <v>8</v>
      </c>
      <c r="B16" s="131" t="s">
        <v>102</v>
      </c>
      <c r="C16" s="131" t="s">
        <v>103</v>
      </c>
      <c r="D16" s="131" t="s">
        <v>104</v>
      </c>
      <c r="E16" s="131" t="s">
        <v>105</v>
      </c>
      <c r="F16" s="131" t="s">
        <v>106</v>
      </c>
      <c r="G16" s="131" t="s">
        <v>107</v>
      </c>
      <c r="H16" s="131" t="s">
        <v>108</v>
      </c>
      <c r="I16" s="156" t="s">
        <v>55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7.25" thickTop="1" x14ac:dyDescent="0.3">
      <c r="A17" s="152">
        <v>1</v>
      </c>
      <c r="B17" s="153">
        <v>2</v>
      </c>
      <c r="C17" s="153">
        <v>3</v>
      </c>
      <c r="D17" s="153">
        <v>4</v>
      </c>
      <c r="E17" s="153">
        <v>5</v>
      </c>
      <c r="F17" s="153">
        <v>6</v>
      </c>
      <c r="G17" s="153">
        <v>7</v>
      </c>
      <c r="H17" s="153">
        <v>8</v>
      </c>
      <c r="I17" s="154">
        <v>9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6.5" x14ac:dyDescent="0.3">
      <c r="A18" s="150"/>
      <c r="B18" s="149"/>
      <c r="C18" s="149"/>
      <c r="D18" s="149"/>
      <c r="E18" s="149"/>
      <c r="F18" s="149"/>
      <c r="G18" s="149"/>
      <c r="H18" s="149"/>
      <c r="I18" s="151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6.5" x14ac:dyDescent="0.3">
      <c r="A19" s="150"/>
      <c r="B19" s="149"/>
      <c r="C19" s="149"/>
      <c r="D19" s="149"/>
      <c r="E19" s="149"/>
      <c r="F19" s="149"/>
      <c r="G19" s="149"/>
      <c r="H19" s="149"/>
      <c r="I19" s="151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101" customFormat="1" ht="16.5" x14ac:dyDescent="0.3">
      <c r="A20" s="227"/>
      <c r="B20" s="228"/>
      <c r="C20" s="228"/>
      <c r="D20" s="228"/>
      <c r="E20" s="228"/>
      <c r="F20" s="228"/>
      <c r="G20" s="228"/>
      <c r="H20" s="228"/>
      <c r="I20" s="229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1" customFormat="1" ht="17.25" thickBot="1" x14ac:dyDescent="0.35">
      <c r="A21" s="167" t="s">
        <v>13</v>
      </c>
      <c r="B21" s="217"/>
      <c r="C21" s="230" t="s">
        <v>91</v>
      </c>
      <c r="D21" s="230" t="s">
        <v>91</v>
      </c>
      <c r="E21" s="230" t="s">
        <v>91</v>
      </c>
      <c r="F21" s="222">
        <f>SUM(F18:F20)</f>
        <v>0</v>
      </c>
      <c r="G21" s="230" t="s">
        <v>91</v>
      </c>
      <c r="H21" s="230" t="s">
        <v>91</v>
      </c>
      <c r="I21" s="226" t="s">
        <v>91</v>
      </c>
    </row>
    <row r="22" spans="1:24" ht="20.25" x14ac:dyDescent="0.3">
      <c r="A22" s="91"/>
      <c r="B22" s="92"/>
      <c r="C22" s="92"/>
      <c r="D22" s="92"/>
      <c r="E22" s="92"/>
      <c r="F22" s="92"/>
      <c r="G22" s="9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7.25" thickBot="1" x14ac:dyDescent="0.35">
      <c r="A23" s="94" t="s">
        <v>153</v>
      </c>
      <c r="B23" s="94"/>
      <c r="C23" s="92"/>
      <c r="D23" s="92"/>
      <c r="E23" s="92"/>
      <c r="F23" s="92"/>
      <c r="G23" s="9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81.75" thickBot="1" x14ac:dyDescent="0.35">
      <c r="A24" s="155" t="s">
        <v>8</v>
      </c>
      <c r="B24" s="131" t="s">
        <v>152</v>
      </c>
      <c r="C24" s="131" t="s">
        <v>151</v>
      </c>
      <c r="D24" s="131" t="s">
        <v>119</v>
      </c>
      <c r="E24" s="131" t="s">
        <v>116</v>
      </c>
      <c r="F24" s="131" t="s">
        <v>117</v>
      </c>
      <c r="G24" s="131" t="s">
        <v>118</v>
      </c>
      <c r="H24" s="128" t="s">
        <v>155</v>
      </c>
      <c r="I24" s="128" t="s">
        <v>156</v>
      </c>
      <c r="J24" s="156" t="s">
        <v>55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4" ht="17.25" thickTop="1" x14ac:dyDescent="0.3">
      <c r="A25" s="160">
        <v>1</v>
      </c>
      <c r="B25" s="161">
        <v>2</v>
      </c>
      <c r="C25" s="161">
        <v>3</v>
      </c>
      <c r="D25" s="161">
        <v>4</v>
      </c>
      <c r="E25" s="161">
        <v>5</v>
      </c>
      <c r="F25" s="161">
        <v>6</v>
      </c>
      <c r="G25" s="161">
        <v>7</v>
      </c>
      <c r="H25" s="161">
        <v>8</v>
      </c>
      <c r="I25" s="161">
        <v>9</v>
      </c>
      <c r="J25" s="162">
        <v>10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4" ht="16.5" x14ac:dyDescent="0.3">
      <c r="A26" s="158"/>
      <c r="B26" s="157"/>
      <c r="C26" s="157"/>
      <c r="D26" s="157"/>
      <c r="E26" s="157"/>
      <c r="F26" s="157"/>
      <c r="G26" s="157"/>
      <c r="H26" s="157"/>
      <c r="I26" s="157"/>
      <c r="J26" s="159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ht="16.5" x14ac:dyDescent="0.3">
      <c r="A27" s="158"/>
      <c r="B27" s="157"/>
      <c r="C27" s="157"/>
      <c r="D27" s="157"/>
      <c r="E27" s="157"/>
      <c r="F27" s="157"/>
      <c r="G27" s="157"/>
      <c r="H27" s="157"/>
      <c r="I27" s="157"/>
      <c r="J27" s="159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4" s="101" customFormat="1" ht="16.5" x14ac:dyDescent="0.3">
      <c r="A28" s="231"/>
      <c r="B28" s="232"/>
      <c r="C28" s="232"/>
      <c r="D28" s="232"/>
      <c r="E28" s="232"/>
      <c r="F28" s="232"/>
      <c r="G28" s="232"/>
      <c r="H28" s="232"/>
      <c r="I28" s="232"/>
      <c r="J28" s="233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4" s="220" customFormat="1" ht="17.25" thickBot="1" x14ac:dyDescent="0.35">
      <c r="A29" s="234" t="s">
        <v>13</v>
      </c>
      <c r="B29" s="235"/>
      <c r="C29" s="230" t="s">
        <v>91</v>
      </c>
      <c r="D29" s="230" t="s">
        <v>91</v>
      </c>
      <c r="E29" s="230" t="s">
        <v>91</v>
      </c>
      <c r="F29" s="230" t="s">
        <v>91</v>
      </c>
      <c r="G29" s="225">
        <f>SUM(G26:G28)</f>
        <v>0</v>
      </c>
      <c r="H29" s="230" t="s">
        <v>91</v>
      </c>
      <c r="I29" s="230" t="s">
        <v>91</v>
      </c>
      <c r="J29" s="226" t="s">
        <v>91</v>
      </c>
    </row>
    <row r="30" spans="1:24" ht="20.25" x14ac:dyDescent="0.3">
      <c r="A30" s="91"/>
      <c r="B30" s="94"/>
      <c r="C30" s="92"/>
      <c r="D30" s="92"/>
      <c r="E30" s="92"/>
      <c r="F30" s="92"/>
      <c r="G30" s="9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6.5" customHeight="1" thickBot="1" x14ac:dyDescent="0.35">
      <c r="A31" s="94" t="s">
        <v>133</v>
      </c>
      <c r="B31" s="94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41.25" thickBot="1" x14ac:dyDescent="0.35">
      <c r="A32" s="164" t="s">
        <v>8</v>
      </c>
      <c r="B32" s="131" t="s">
        <v>86</v>
      </c>
      <c r="C32" s="131" t="s">
        <v>87</v>
      </c>
      <c r="D32" s="131" t="s">
        <v>92</v>
      </c>
      <c r="E32" s="131" t="s">
        <v>93</v>
      </c>
      <c r="F32" s="131" t="s">
        <v>90</v>
      </c>
      <c r="G32" s="156" t="s">
        <v>55</v>
      </c>
      <c r="H32" s="95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16.5" customHeight="1" thickTop="1" x14ac:dyDescent="0.3">
      <c r="A33" s="152">
        <v>1</v>
      </c>
      <c r="B33" s="153">
        <v>2</v>
      </c>
      <c r="C33" s="153">
        <v>3</v>
      </c>
      <c r="D33" s="153">
        <v>4</v>
      </c>
      <c r="E33" s="153">
        <v>5</v>
      </c>
      <c r="F33" s="153">
        <v>6</v>
      </c>
      <c r="G33" s="154">
        <v>7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6.5" customHeight="1" x14ac:dyDescent="0.3">
      <c r="A34" s="150"/>
      <c r="B34" s="149"/>
      <c r="C34" s="149"/>
      <c r="D34" s="163"/>
      <c r="E34" s="149"/>
      <c r="F34" s="149"/>
      <c r="G34" s="15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6.5" customHeight="1" x14ac:dyDescent="0.3">
      <c r="A35" s="150"/>
      <c r="B35" s="149"/>
      <c r="C35" s="149"/>
      <c r="D35" s="149"/>
      <c r="E35" s="149"/>
      <c r="F35" s="149"/>
      <c r="G35" s="15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01" customFormat="1" ht="16.5" customHeight="1" x14ac:dyDescent="0.3">
      <c r="A36" s="227"/>
      <c r="B36" s="228"/>
      <c r="C36" s="228"/>
      <c r="D36" s="228"/>
      <c r="E36" s="228"/>
      <c r="F36" s="228"/>
      <c r="G36" s="229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" customFormat="1" ht="16.5" customHeight="1" thickBot="1" x14ac:dyDescent="0.35">
      <c r="A37" s="234" t="s">
        <v>13</v>
      </c>
      <c r="B37" s="235"/>
      <c r="C37" s="230" t="s">
        <v>91</v>
      </c>
      <c r="D37" s="230" t="s">
        <v>91</v>
      </c>
      <c r="E37" s="222">
        <f>SUM(E34:E36)</f>
        <v>0</v>
      </c>
      <c r="F37" s="230" t="s">
        <v>91</v>
      </c>
      <c r="G37" s="226" t="s">
        <v>91</v>
      </c>
    </row>
    <row r="38" spans="1:24" ht="16.5" customHeight="1" x14ac:dyDescent="0.3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6.5" customHeight="1" x14ac:dyDescent="0.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6.5" customHeight="1" x14ac:dyDescent="0.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6.5" customHeight="1" x14ac:dyDescent="0.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6.5" customHeight="1" x14ac:dyDescent="0.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6.5" customHeight="1" x14ac:dyDescent="0.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6.5" customHeight="1" x14ac:dyDescent="0.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6.5" customHeight="1" x14ac:dyDescent="0.3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6.5" customHeight="1" x14ac:dyDescent="0.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6.5" customHeight="1" x14ac:dyDescent="0.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6.5" customHeight="1" x14ac:dyDescent="0.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6.5" customHeight="1" x14ac:dyDescent="0.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6.5" customHeight="1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6.5" customHeight="1" x14ac:dyDescent="0.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6.5" customHeight="1" x14ac:dyDescent="0.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6.5" customHeight="1" x14ac:dyDescent="0.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6.5" customHeight="1" x14ac:dyDescent="0.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6.5" customHeight="1" x14ac:dyDescent="0.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6.5" customHeight="1" x14ac:dyDescent="0.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6.5" customHeight="1" x14ac:dyDescent="0.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6.5" customHeight="1" x14ac:dyDescent="0.3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6.5" customHeight="1" x14ac:dyDescent="0.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6.5" customHeight="1" x14ac:dyDescent="0.3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6.5" customHeight="1" x14ac:dyDescent="0.3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6.5" customHeight="1" x14ac:dyDescent="0.3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6.5" customHeight="1" x14ac:dyDescent="0.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6.5" customHeight="1" x14ac:dyDescent="0.3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6.5" customHeight="1" x14ac:dyDescent="0.3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6.5" customHeight="1" x14ac:dyDescent="0.3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6.5" customHeight="1" x14ac:dyDescent="0.3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6.5" customHeight="1" x14ac:dyDescent="0.3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6.5" customHeight="1" x14ac:dyDescent="0.3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6.5" customHeight="1" x14ac:dyDescent="0.3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6.5" customHeight="1" x14ac:dyDescent="0.3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6.5" customHeight="1" x14ac:dyDescent="0.3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6.5" customHeight="1" x14ac:dyDescent="0.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6.5" customHeight="1" x14ac:dyDescent="0.3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6.5" customHeight="1" x14ac:dyDescent="0.3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6.5" customHeight="1" x14ac:dyDescent="0.3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6.5" customHeight="1" x14ac:dyDescent="0.3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6.5" customHeight="1" x14ac:dyDescent="0.3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6.5" customHeight="1" x14ac:dyDescent="0.3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6.5" customHeight="1" x14ac:dyDescent="0.3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6.5" customHeight="1" x14ac:dyDescent="0.3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6.5" customHeight="1" x14ac:dyDescent="0.3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6.5" customHeight="1" x14ac:dyDescent="0.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6.5" customHeight="1" x14ac:dyDescent="0.3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6.5" customHeight="1" x14ac:dyDescent="0.3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6.5" customHeight="1" x14ac:dyDescent="0.3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6.5" customHeight="1" x14ac:dyDescent="0.3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6.5" customHeight="1" x14ac:dyDescent="0.3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6.5" customHeight="1" x14ac:dyDescent="0.3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6.5" customHeight="1" x14ac:dyDescent="0.3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6.5" customHeight="1" x14ac:dyDescent="0.3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6.5" customHeight="1" x14ac:dyDescent="0.3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6.5" customHeight="1" x14ac:dyDescent="0.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6.5" customHeight="1" x14ac:dyDescent="0.3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6.5" customHeight="1" x14ac:dyDescent="0.3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6.5" customHeight="1" x14ac:dyDescent="0.3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6.5" customHeight="1" x14ac:dyDescent="0.3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6.5" customHeight="1" x14ac:dyDescent="0.3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6.5" customHeight="1" x14ac:dyDescent="0.3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6.5" customHeight="1" x14ac:dyDescent="0.3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6.5" customHeight="1" x14ac:dyDescent="0.3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6.5" customHeight="1" x14ac:dyDescent="0.3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6.5" customHeight="1" x14ac:dyDescent="0.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6.5" customHeight="1" x14ac:dyDescent="0.3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6.5" customHeight="1" x14ac:dyDescent="0.3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6.5" customHeight="1" x14ac:dyDescent="0.3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6.5" customHeight="1" x14ac:dyDescent="0.3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6.5" customHeight="1" x14ac:dyDescent="0.3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6.5" customHeight="1" x14ac:dyDescent="0.3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6.5" customHeight="1" x14ac:dyDescent="0.3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6.5" customHeight="1" x14ac:dyDescent="0.3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6.5" customHeight="1" x14ac:dyDescent="0.3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6.5" customHeight="1" x14ac:dyDescent="0.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6.5" customHeight="1" x14ac:dyDescent="0.3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6.5" customHeight="1" x14ac:dyDescent="0.3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6.5" customHeight="1" x14ac:dyDescent="0.3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6.5" customHeight="1" x14ac:dyDescent="0.3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6.5" customHeight="1" x14ac:dyDescent="0.3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6.5" customHeight="1" x14ac:dyDescent="0.3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6.5" customHeight="1" x14ac:dyDescent="0.3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6.5" customHeight="1" x14ac:dyDescent="0.3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6.5" customHeight="1" x14ac:dyDescent="0.3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6.5" customHeight="1" x14ac:dyDescent="0.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6.5" customHeight="1" x14ac:dyDescent="0.3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6.5" customHeight="1" x14ac:dyDescent="0.3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6.5" customHeight="1" x14ac:dyDescent="0.3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6.5" customHeight="1" x14ac:dyDescent="0.3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6.5" customHeight="1" x14ac:dyDescent="0.3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6.5" customHeight="1" x14ac:dyDescent="0.3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6.5" customHeight="1" x14ac:dyDescent="0.3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6.5" customHeight="1" x14ac:dyDescent="0.3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6.5" customHeight="1" x14ac:dyDescent="0.3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6.5" customHeight="1" x14ac:dyDescent="0.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6.5" customHeight="1" x14ac:dyDescent="0.3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6.5" customHeight="1" x14ac:dyDescent="0.3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6.5" customHeight="1" x14ac:dyDescent="0.3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6.5" customHeight="1" x14ac:dyDescent="0.3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6.5" customHeight="1" x14ac:dyDescent="0.3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6.5" customHeight="1" x14ac:dyDescent="0.3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6.5" customHeight="1" x14ac:dyDescent="0.3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6.5" customHeight="1" x14ac:dyDescent="0.3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6.5" customHeight="1" x14ac:dyDescent="0.3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6.5" customHeight="1" x14ac:dyDescent="0.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6.5" customHeight="1" x14ac:dyDescent="0.3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6.5" customHeight="1" x14ac:dyDescent="0.3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6.5" customHeight="1" x14ac:dyDescent="0.3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6.5" customHeight="1" x14ac:dyDescent="0.3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6.5" customHeight="1" x14ac:dyDescent="0.3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6.5" customHeight="1" x14ac:dyDescent="0.3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6.5" customHeight="1" x14ac:dyDescent="0.3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6.5" customHeight="1" x14ac:dyDescent="0.3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6.5" customHeight="1" x14ac:dyDescent="0.3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6.5" customHeight="1" x14ac:dyDescent="0.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6.5" customHeight="1" x14ac:dyDescent="0.3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6.5" customHeight="1" x14ac:dyDescent="0.3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6.5" customHeight="1" x14ac:dyDescent="0.3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6.5" customHeight="1" x14ac:dyDescent="0.3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6.5" customHeight="1" x14ac:dyDescent="0.3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6.5" customHeight="1" x14ac:dyDescent="0.3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6.5" customHeight="1" x14ac:dyDescent="0.3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6.5" customHeight="1" x14ac:dyDescent="0.3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6.5" customHeight="1" x14ac:dyDescent="0.3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6.5" customHeight="1" x14ac:dyDescent="0.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6.5" customHeight="1" x14ac:dyDescent="0.3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6.5" customHeight="1" x14ac:dyDescent="0.3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6.5" customHeight="1" x14ac:dyDescent="0.3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6.5" customHeight="1" x14ac:dyDescent="0.3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6.5" customHeight="1" x14ac:dyDescent="0.3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6.5" customHeight="1" x14ac:dyDescent="0.3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6.5" customHeight="1" x14ac:dyDescent="0.3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6.5" customHeight="1" x14ac:dyDescent="0.3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6.5" customHeight="1" x14ac:dyDescent="0.3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6.5" customHeight="1" x14ac:dyDescent="0.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6.5" customHeight="1" x14ac:dyDescent="0.3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6.5" customHeight="1" x14ac:dyDescent="0.3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6.5" customHeight="1" x14ac:dyDescent="0.3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6.5" customHeight="1" x14ac:dyDescent="0.3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6.5" customHeight="1" x14ac:dyDescent="0.3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6.5" customHeight="1" x14ac:dyDescent="0.3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6.5" customHeight="1" x14ac:dyDescent="0.3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6.5" customHeight="1" x14ac:dyDescent="0.3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6.5" customHeight="1" x14ac:dyDescent="0.3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6.5" customHeight="1" x14ac:dyDescent="0.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6.5" customHeight="1" x14ac:dyDescent="0.3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6.5" customHeight="1" x14ac:dyDescent="0.3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6.5" customHeight="1" x14ac:dyDescent="0.3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6.5" customHeight="1" x14ac:dyDescent="0.3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6.5" customHeight="1" x14ac:dyDescent="0.3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6.5" customHeight="1" x14ac:dyDescent="0.3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6.5" customHeight="1" x14ac:dyDescent="0.3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6.5" customHeight="1" x14ac:dyDescent="0.3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6.5" customHeight="1" x14ac:dyDescent="0.3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6.5" customHeight="1" x14ac:dyDescent="0.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6.5" customHeight="1" x14ac:dyDescent="0.3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6.5" customHeight="1" x14ac:dyDescent="0.3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6.5" customHeight="1" x14ac:dyDescent="0.3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6.5" customHeight="1" x14ac:dyDescent="0.3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6.5" customHeight="1" x14ac:dyDescent="0.3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6.5" customHeight="1" x14ac:dyDescent="0.3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6.5" customHeight="1" x14ac:dyDescent="0.3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6.5" customHeight="1" x14ac:dyDescent="0.3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6.5" customHeight="1" x14ac:dyDescent="0.3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6.5" customHeight="1" x14ac:dyDescent="0.3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6.5" customHeight="1" x14ac:dyDescent="0.3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6.5" customHeight="1" x14ac:dyDescent="0.3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6.5" customHeight="1" x14ac:dyDescent="0.3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6.5" customHeight="1" x14ac:dyDescent="0.3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6.5" customHeight="1" x14ac:dyDescent="0.3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6.5" customHeight="1" x14ac:dyDescent="0.3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ht="16.5" customHeight="1" x14ac:dyDescent="0.3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6.5" customHeight="1" x14ac:dyDescent="0.3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6.5" customHeight="1" x14ac:dyDescent="0.3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ht="16.5" customHeight="1" x14ac:dyDescent="0.3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ht="16.5" customHeight="1" x14ac:dyDescent="0.3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ht="16.5" customHeight="1" x14ac:dyDescent="0.3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ht="16.5" customHeight="1" x14ac:dyDescent="0.3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ht="16.5" customHeight="1" x14ac:dyDescent="0.3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ht="16.5" customHeight="1" x14ac:dyDescent="0.3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ht="16.5" customHeight="1" x14ac:dyDescent="0.3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ht="16.5" customHeight="1" x14ac:dyDescent="0.3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ht="16.5" customHeight="1" x14ac:dyDescent="0.3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ht="16.5" customHeight="1" x14ac:dyDescent="0.3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ht="16.5" customHeight="1" x14ac:dyDescent="0.3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ht="16.5" customHeight="1" x14ac:dyDescent="0.3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ht="16.5" customHeight="1" x14ac:dyDescent="0.3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ht="16.5" customHeight="1" x14ac:dyDescent="0.3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1:24" ht="16.5" customHeight="1" x14ac:dyDescent="0.3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ht="16.5" customHeight="1" x14ac:dyDescent="0.3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ht="16.5" customHeight="1" x14ac:dyDescent="0.3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ht="16.5" customHeight="1" x14ac:dyDescent="0.3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ht="16.5" customHeight="1" x14ac:dyDescent="0.3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ht="16.5" customHeight="1" x14ac:dyDescent="0.3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ht="16.5" customHeight="1" x14ac:dyDescent="0.3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ht="16.5" customHeight="1" x14ac:dyDescent="0.3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ht="16.5" customHeight="1" x14ac:dyDescent="0.3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ht="16.5" customHeight="1" x14ac:dyDescent="0.3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ht="16.5" customHeight="1" x14ac:dyDescent="0.3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ht="16.5" customHeight="1" x14ac:dyDescent="0.3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ht="16.5" customHeight="1" x14ac:dyDescent="0.3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1:24" ht="16.5" customHeight="1" x14ac:dyDescent="0.3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1:24" ht="16.5" customHeight="1" x14ac:dyDescent="0.3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ht="16.5" customHeight="1" x14ac:dyDescent="0.3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1:24" ht="16.5" customHeight="1" x14ac:dyDescent="0.3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1:24" ht="16.5" customHeight="1" x14ac:dyDescent="0.3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</row>
    <row r="245" spans="1:24" ht="16.5" customHeight="1" x14ac:dyDescent="0.3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1:24" ht="16.5" customHeight="1" x14ac:dyDescent="0.3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1:24" ht="16.5" customHeight="1" x14ac:dyDescent="0.3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</row>
    <row r="248" spans="1:24" ht="16.5" customHeight="1" x14ac:dyDescent="0.3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1:24" ht="16.5" customHeight="1" x14ac:dyDescent="0.3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</row>
    <row r="250" spans="1:24" ht="16.5" customHeight="1" x14ac:dyDescent="0.3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</row>
    <row r="251" spans="1:24" ht="16.5" customHeight="1" x14ac:dyDescent="0.3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1:24" ht="16.5" customHeight="1" x14ac:dyDescent="0.3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</row>
    <row r="253" spans="1:24" ht="16.5" customHeight="1" x14ac:dyDescent="0.3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</row>
    <row r="254" spans="1:24" ht="16.5" customHeight="1" x14ac:dyDescent="0.3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</row>
    <row r="255" spans="1:24" ht="16.5" customHeight="1" x14ac:dyDescent="0.3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1:24" ht="16.5" customHeight="1" x14ac:dyDescent="0.3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</row>
    <row r="257" spans="1:24" ht="16.5" customHeight="1" x14ac:dyDescent="0.3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</row>
    <row r="258" spans="1:24" ht="16.5" customHeight="1" x14ac:dyDescent="0.3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</row>
    <row r="259" spans="1:24" ht="16.5" customHeight="1" x14ac:dyDescent="0.3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ht="16.5" customHeight="1" x14ac:dyDescent="0.3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</row>
    <row r="261" spans="1:24" ht="16.5" customHeight="1" x14ac:dyDescent="0.3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</row>
    <row r="262" spans="1:24" ht="16.5" customHeight="1" x14ac:dyDescent="0.3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</row>
    <row r="263" spans="1:24" ht="16.5" customHeight="1" x14ac:dyDescent="0.3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</row>
    <row r="264" spans="1:24" ht="16.5" customHeight="1" x14ac:dyDescent="0.3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</row>
    <row r="265" spans="1:24" ht="16.5" customHeight="1" x14ac:dyDescent="0.3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</row>
    <row r="266" spans="1:24" ht="16.5" customHeight="1" x14ac:dyDescent="0.3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  <row r="267" spans="1:24" ht="16.5" customHeight="1" x14ac:dyDescent="0.3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1:24" ht="16.5" customHeight="1" x14ac:dyDescent="0.3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</row>
    <row r="269" spans="1:24" ht="16.5" customHeight="1" x14ac:dyDescent="0.3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</row>
    <row r="270" spans="1:24" ht="16.5" customHeight="1" x14ac:dyDescent="0.3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</row>
    <row r="271" spans="1:24" ht="16.5" customHeight="1" x14ac:dyDescent="0.3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</row>
    <row r="272" spans="1:24" ht="16.5" customHeight="1" x14ac:dyDescent="0.3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</row>
    <row r="273" spans="1:24" ht="16.5" customHeight="1" x14ac:dyDescent="0.3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</row>
    <row r="274" spans="1:24" ht="16.5" customHeight="1" x14ac:dyDescent="0.3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</row>
    <row r="275" spans="1:24" ht="16.5" customHeight="1" x14ac:dyDescent="0.3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1:24" ht="16.5" customHeight="1" x14ac:dyDescent="0.3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</row>
    <row r="277" spans="1:24" ht="16.5" customHeight="1" x14ac:dyDescent="0.3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</row>
    <row r="278" spans="1:24" ht="16.5" customHeight="1" x14ac:dyDescent="0.3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</row>
    <row r="279" spans="1:24" ht="16.5" customHeight="1" x14ac:dyDescent="0.3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</row>
    <row r="280" spans="1:24" ht="16.5" customHeight="1" x14ac:dyDescent="0.3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</row>
    <row r="281" spans="1:24" ht="16.5" customHeight="1" x14ac:dyDescent="0.3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</row>
    <row r="282" spans="1:24" ht="16.5" customHeight="1" x14ac:dyDescent="0.3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</row>
    <row r="283" spans="1:24" ht="16.5" customHeight="1" x14ac:dyDescent="0.3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</row>
    <row r="284" spans="1:24" ht="16.5" customHeight="1" x14ac:dyDescent="0.3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</row>
    <row r="285" spans="1:24" ht="16.5" customHeight="1" x14ac:dyDescent="0.3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</row>
    <row r="286" spans="1:24" ht="16.5" customHeight="1" x14ac:dyDescent="0.3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</row>
    <row r="287" spans="1:24" ht="16.5" customHeight="1" x14ac:dyDescent="0.3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</row>
    <row r="288" spans="1:24" ht="16.5" customHeight="1" x14ac:dyDescent="0.3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</row>
    <row r="289" spans="1:24" ht="16.5" customHeight="1" x14ac:dyDescent="0.3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</row>
    <row r="290" spans="1:24" ht="16.5" customHeight="1" x14ac:dyDescent="0.3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</row>
    <row r="291" spans="1:24" ht="16.5" customHeight="1" x14ac:dyDescent="0.3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</row>
    <row r="292" spans="1:24" ht="16.5" customHeight="1" x14ac:dyDescent="0.3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</row>
    <row r="293" spans="1:24" ht="16.5" customHeight="1" x14ac:dyDescent="0.3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</row>
    <row r="294" spans="1:24" ht="16.5" customHeight="1" x14ac:dyDescent="0.3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</row>
    <row r="295" spans="1:24" ht="16.5" customHeight="1" x14ac:dyDescent="0.3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</row>
    <row r="296" spans="1:24" ht="16.5" customHeight="1" x14ac:dyDescent="0.3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</row>
    <row r="297" spans="1:24" ht="16.5" customHeight="1" x14ac:dyDescent="0.3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</row>
    <row r="298" spans="1:24" ht="16.5" customHeight="1" x14ac:dyDescent="0.3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</row>
    <row r="299" spans="1:24" ht="16.5" customHeight="1" x14ac:dyDescent="0.3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</row>
    <row r="300" spans="1:24" ht="16.5" customHeight="1" x14ac:dyDescent="0.3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</row>
    <row r="301" spans="1:24" ht="16.5" customHeight="1" x14ac:dyDescent="0.3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</row>
    <row r="302" spans="1:24" ht="16.5" customHeight="1" x14ac:dyDescent="0.3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</row>
    <row r="303" spans="1:24" ht="16.5" customHeight="1" x14ac:dyDescent="0.3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</row>
    <row r="304" spans="1:24" ht="16.5" customHeight="1" x14ac:dyDescent="0.3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</row>
    <row r="305" spans="1:24" ht="16.5" customHeight="1" x14ac:dyDescent="0.3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4" ht="16.5" customHeight="1" x14ac:dyDescent="0.3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</row>
    <row r="307" spans="1:24" ht="16.5" customHeight="1" x14ac:dyDescent="0.3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</row>
    <row r="308" spans="1:24" ht="16.5" customHeight="1" x14ac:dyDescent="0.3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</row>
    <row r="309" spans="1:24" ht="16.5" customHeight="1" x14ac:dyDescent="0.3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</row>
    <row r="310" spans="1:24" ht="16.5" customHeight="1" x14ac:dyDescent="0.3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</row>
    <row r="311" spans="1:24" ht="16.5" customHeight="1" x14ac:dyDescent="0.3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</row>
    <row r="312" spans="1:24" ht="16.5" customHeight="1" x14ac:dyDescent="0.3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</row>
    <row r="313" spans="1:24" ht="16.5" customHeight="1" x14ac:dyDescent="0.3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</row>
    <row r="314" spans="1:24" ht="16.5" customHeight="1" x14ac:dyDescent="0.3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</row>
    <row r="315" spans="1:24" ht="16.5" customHeight="1" x14ac:dyDescent="0.3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</row>
    <row r="316" spans="1:24" ht="16.5" customHeight="1" x14ac:dyDescent="0.3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</row>
    <row r="317" spans="1:24" ht="16.5" customHeight="1" x14ac:dyDescent="0.3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</row>
    <row r="318" spans="1:24" ht="16.5" customHeight="1" x14ac:dyDescent="0.3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</row>
    <row r="319" spans="1:24" ht="16.5" customHeight="1" x14ac:dyDescent="0.3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</row>
    <row r="320" spans="1:24" ht="16.5" customHeight="1" x14ac:dyDescent="0.3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</row>
    <row r="321" spans="1:24" ht="16.5" customHeight="1" x14ac:dyDescent="0.3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</row>
    <row r="322" spans="1:24" ht="16.5" customHeight="1" x14ac:dyDescent="0.3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</row>
    <row r="323" spans="1:24" ht="16.5" customHeight="1" x14ac:dyDescent="0.3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</row>
    <row r="324" spans="1:24" ht="16.5" customHeight="1" x14ac:dyDescent="0.3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</row>
    <row r="325" spans="1:24" ht="16.5" customHeight="1" x14ac:dyDescent="0.3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</row>
    <row r="326" spans="1:24" ht="16.5" customHeight="1" x14ac:dyDescent="0.3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</row>
    <row r="327" spans="1:24" ht="16.5" customHeight="1" x14ac:dyDescent="0.3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</row>
    <row r="328" spans="1:24" ht="16.5" customHeight="1" x14ac:dyDescent="0.3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</row>
    <row r="329" spans="1:24" ht="16.5" customHeight="1" x14ac:dyDescent="0.3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</row>
    <row r="330" spans="1:24" ht="16.5" customHeight="1" x14ac:dyDescent="0.3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</row>
    <row r="331" spans="1:24" ht="16.5" customHeight="1" x14ac:dyDescent="0.3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</row>
    <row r="332" spans="1:24" ht="16.5" customHeight="1" x14ac:dyDescent="0.3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</row>
    <row r="333" spans="1:24" ht="16.5" customHeight="1" x14ac:dyDescent="0.3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</row>
    <row r="334" spans="1:24" ht="16.5" customHeight="1" x14ac:dyDescent="0.3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</row>
    <row r="335" spans="1:24" ht="16.5" customHeight="1" x14ac:dyDescent="0.3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</row>
    <row r="336" spans="1:24" ht="16.5" customHeight="1" x14ac:dyDescent="0.3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</row>
    <row r="337" spans="1:24" ht="16.5" customHeight="1" x14ac:dyDescent="0.3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</row>
    <row r="338" spans="1:24" ht="16.5" customHeight="1" x14ac:dyDescent="0.3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</row>
    <row r="339" spans="1:24" ht="16.5" customHeight="1" x14ac:dyDescent="0.3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</row>
    <row r="340" spans="1:24" ht="16.5" customHeight="1" x14ac:dyDescent="0.3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</row>
    <row r="341" spans="1:24" ht="16.5" customHeight="1" x14ac:dyDescent="0.3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</row>
    <row r="342" spans="1:24" ht="16.5" customHeight="1" x14ac:dyDescent="0.3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</row>
    <row r="343" spans="1:24" ht="16.5" customHeight="1" x14ac:dyDescent="0.3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</row>
    <row r="344" spans="1:24" ht="16.5" customHeight="1" x14ac:dyDescent="0.3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1:24" ht="16.5" customHeight="1" x14ac:dyDescent="0.3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</row>
    <row r="346" spans="1:24" ht="16.5" customHeight="1" x14ac:dyDescent="0.3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</row>
    <row r="347" spans="1:24" ht="16.5" customHeight="1" x14ac:dyDescent="0.3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</row>
    <row r="348" spans="1:24" ht="16.5" customHeight="1" x14ac:dyDescent="0.3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</row>
    <row r="349" spans="1:24" ht="16.5" customHeight="1" x14ac:dyDescent="0.3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</row>
    <row r="350" spans="1:24" ht="16.5" customHeight="1" x14ac:dyDescent="0.3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1:24" ht="16.5" customHeight="1" x14ac:dyDescent="0.3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1:24" ht="16.5" customHeight="1" x14ac:dyDescent="0.3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1:24" ht="16.5" customHeight="1" x14ac:dyDescent="0.3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1:24" ht="16.5" customHeight="1" x14ac:dyDescent="0.3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1:24" ht="16.5" customHeight="1" x14ac:dyDescent="0.3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1:24" ht="16.5" customHeight="1" x14ac:dyDescent="0.3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1:24" ht="16.5" customHeight="1" x14ac:dyDescent="0.3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1:24" ht="16.5" customHeight="1" x14ac:dyDescent="0.3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1:24" ht="16.5" customHeight="1" x14ac:dyDescent="0.3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1:24" ht="16.5" customHeight="1" x14ac:dyDescent="0.3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1:24" ht="16.5" customHeight="1" x14ac:dyDescent="0.3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</row>
    <row r="362" spans="1:24" ht="16.5" customHeight="1" x14ac:dyDescent="0.3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</row>
    <row r="363" spans="1:24" ht="16.5" customHeight="1" x14ac:dyDescent="0.3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</row>
    <row r="364" spans="1:24" ht="16.5" customHeight="1" x14ac:dyDescent="0.3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1:24" ht="16.5" customHeight="1" x14ac:dyDescent="0.3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1:24" ht="16.5" customHeight="1" x14ac:dyDescent="0.3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1:24" ht="16.5" customHeight="1" x14ac:dyDescent="0.3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</row>
    <row r="368" spans="1:24" ht="16.5" customHeight="1" x14ac:dyDescent="0.3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</row>
    <row r="369" spans="1:24" ht="16.5" customHeight="1" x14ac:dyDescent="0.3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</row>
    <row r="370" spans="1:24" ht="16.5" customHeight="1" x14ac:dyDescent="0.3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</row>
    <row r="371" spans="1:24" ht="16.5" customHeight="1" x14ac:dyDescent="0.3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ht="16.5" customHeight="1" x14ac:dyDescent="0.3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</row>
    <row r="373" spans="1:24" ht="16.5" customHeight="1" x14ac:dyDescent="0.3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</row>
    <row r="374" spans="1:24" ht="16.5" customHeight="1" x14ac:dyDescent="0.3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</row>
    <row r="375" spans="1:24" ht="16.5" customHeight="1" x14ac:dyDescent="0.3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</row>
    <row r="376" spans="1:24" ht="16.5" customHeight="1" x14ac:dyDescent="0.3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</row>
    <row r="377" spans="1:24" ht="16.5" customHeight="1" x14ac:dyDescent="0.3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</row>
    <row r="378" spans="1:24" ht="16.5" customHeight="1" x14ac:dyDescent="0.3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</row>
    <row r="379" spans="1:24" ht="16.5" customHeight="1" x14ac:dyDescent="0.3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</row>
    <row r="380" spans="1:24" ht="16.5" customHeight="1" x14ac:dyDescent="0.3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</row>
    <row r="381" spans="1:24" ht="16.5" customHeight="1" x14ac:dyDescent="0.3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</row>
    <row r="382" spans="1:24" ht="16.5" customHeight="1" x14ac:dyDescent="0.3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</row>
    <row r="383" spans="1:24" ht="16.5" customHeight="1" x14ac:dyDescent="0.3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</row>
    <row r="384" spans="1:24" ht="16.5" customHeight="1" x14ac:dyDescent="0.3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</row>
    <row r="385" spans="1:24" ht="16.5" customHeight="1" x14ac:dyDescent="0.3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</row>
    <row r="386" spans="1:24" ht="16.5" customHeight="1" x14ac:dyDescent="0.3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</row>
    <row r="387" spans="1:24" ht="16.5" customHeight="1" x14ac:dyDescent="0.3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</row>
    <row r="388" spans="1:24" ht="16.5" customHeight="1" x14ac:dyDescent="0.3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</row>
    <row r="389" spans="1:24" ht="16.5" customHeight="1" x14ac:dyDescent="0.3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</row>
    <row r="390" spans="1:24" ht="16.5" customHeight="1" x14ac:dyDescent="0.3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</row>
    <row r="391" spans="1:24" ht="16.5" customHeight="1" x14ac:dyDescent="0.3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</row>
    <row r="392" spans="1:24" ht="16.5" customHeight="1" x14ac:dyDescent="0.3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</row>
    <row r="393" spans="1:24" ht="16.5" customHeight="1" x14ac:dyDescent="0.3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</row>
    <row r="394" spans="1:24" ht="16.5" customHeight="1" x14ac:dyDescent="0.3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</row>
    <row r="395" spans="1:24" ht="16.5" customHeight="1" x14ac:dyDescent="0.3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</row>
    <row r="396" spans="1:24" ht="16.5" customHeight="1" x14ac:dyDescent="0.3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</row>
    <row r="397" spans="1:24" ht="16.5" customHeight="1" x14ac:dyDescent="0.3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</row>
    <row r="398" spans="1:24" ht="16.5" customHeight="1" x14ac:dyDescent="0.3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</row>
    <row r="399" spans="1:24" ht="16.5" customHeight="1" x14ac:dyDescent="0.3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</row>
    <row r="400" spans="1:24" ht="16.5" customHeight="1" x14ac:dyDescent="0.3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</row>
    <row r="401" spans="1:24" ht="16.5" customHeight="1" x14ac:dyDescent="0.3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</row>
    <row r="402" spans="1:24" ht="16.5" customHeight="1" x14ac:dyDescent="0.3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</row>
    <row r="403" spans="1:24" ht="16.5" customHeight="1" x14ac:dyDescent="0.3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</row>
    <row r="404" spans="1:24" ht="16.5" customHeight="1" x14ac:dyDescent="0.3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</row>
    <row r="405" spans="1:24" ht="16.5" customHeight="1" x14ac:dyDescent="0.3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</row>
    <row r="406" spans="1:24" ht="16.5" customHeight="1" x14ac:dyDescent="0.3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</row>
    <row r="407" spans="1:24" ht="16.5" customHeight="1" x14ac:dyDescent="0.3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</row>
    <row r="408" spans="1:24" ht="16.5" customHeight="1" x14ac:dyDescent="0.3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</row>
    <row r="409" spans="1:24" ht="16.5" customHeight="1" x14ac:dyDescent="0.3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</row>
    <row r="410" spans="1:24" ht="16.5" customHeight="1" x14ac:dyDescent="0.3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</row>
    <row r="411" spans="1:24" ht="16.5" customHeight="1" x14ac:dyDescent="0.3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</row>
    <row r="412" spans="1:24" ht="16.5" customHeight="1" x14ac:dyDescent="0.3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</row>
    <row r="413" spans="1:24" ht="16.5" customHeight="1" x14ac:dyDescent="0.3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</row>
    <row r="414" spans="1:24" ht="16.5" customHeight="1" x14ac:dyDescent="0.3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</row>
    <row r="415" spans="1:24" ht="16.5" customHeight="1" x14ac:dyDescent="0.3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</row>
    <row r="416" spans="1:24" ht="16.5" customHeight="1" x14ac:dyDescent="0.3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</row>
    <row r="417" spans="1:24" ht="16.5" customHeight="1" x14ac:dyDescent="0.3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</row>
    <row r="418" spans="1:24" ht="16.5" customHeight="1" x14ac:dyDescent="0.3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</row>
    <row r="419" spans="1:24" ht="16.5" customHeight="1" x14ac:dyDescent="0.3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</row>
    <row r="420" spans="1:24" ht="16.5" customHeight="1" x14ac:dyDescent="0.3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</row>
    <row r="421" spans="1:24" ht="16.5" customHeight="1" x14ac:dyDescent="0.3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</row>
    <row r="422" spans="1:24" ht="16.5" customHeight="1" x14ac:dyDescent="0.3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</row>
    <row r="423" spans="1:24" ht="16.5" customHeight="1" x14ac:dyDescent="0.3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</row>
    <row r="424" spans="1:24" ht="16.5" customHeight="1" x14ac:dyDescent="0.3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</row>
    <row r="425" spans="1:24" ht="16.5" customHeight="1" x14ac:dyDescent="0.3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</row>
    <row r="426" spans="1:24" ht="16.5" customHeight="1" x14ac:dyDescent="0.3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</row>
    <row r="427" spans="1:24" ht="16.5" customHeight="1" x14ac:dyDescent="0.3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</row>
    <row r="428" spans="1:24" ht="16.5" customHeight="1" x14ac:dyDescent="0.3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</row>
    <row r="429" spans="1:24" ht="16.5" customHeight="1" x14ac:dyDescent="0.3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</row>
    <row r="430" spans="1:24" ht="16.5" customHeight="1" x14ac:dyDescent="0.3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</row>
    <row r="431" spans="1:24" ht="16.5" customHeight="1" x14ac:dyDescent="0.3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</row>
    <row r="432" spans="1:24" ht="16.5" customHeight="1" x14ac:dyDescent="0.3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</row>
    <row r="433" spans="1:24" ht="16.5" customHeight="1" x14ac:dyDescent="0.3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</row>
    <row r="434" spans="1:24" ht="16.5" customHeight="1" x14ac:dyDescent="0.3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</row>
    <row r="435" spans="1:24" ht="16.5" customHeight="1" x14ac:dyDescent="0.3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</row>
    <row r="436" spans="1:24" ht="16.5" customHeight="1" x14ac:dyDescent="0.3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</row>
    <row r="437" spans="1:24" ht="16.5" customHeight="1" x14ac:dyDescent="0.3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</row>
    <row r="438" spans="1:24" ht="16.5" customHeight="1" x14ac:dyDescent="0.3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</row>
    <row r="439" spans="1:24" ht="16.5" customHeight="1" x14ac:dyDescent="0.3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</row>
    <row r="440" spans="1:24" ht="16.5" customHeight="1" x14ac:dyDescent="0.3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</row>
    <row r="441" spans="1:24" ht="16.5" customHeight="1" x14ac:dyDescent="0.3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</row>
    <row r="442" spans="1:24" ht="16.5" customHeight="1" x14ac:dyDescent="0.3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</row>
    <row r="443" spans="1:24" ht="16.5" customHeight="1" x14ac:dyDescent="0.3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</row>
    <row r="444" spans="1:24" ht="16.5" customHeight="1" x14ac:dyDescent="0.3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</row>
    <row r="445" spans="1:24" ht="16.5" customHeight="1" x14ac:dyDescent="0.3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</row>
    <row r="446" spans="1:24" ht="16.5" customHeight="1" x14ac:dyDescent="0.3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</row>
    <row r="447" spans="1:24" ht="16.5" customHeight="1" x14ac:dyDescent="0.3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</row>
    <row r="448" spans="1:24" ht="16.5" customHeight="1" x14ac:dyDescent="0.3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</row>
    <row r="449" spans="1:24" ht="16.5" customHeight="1" x14ac:dyDescent="0.3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</row>
    <row r="450" spans="1:24" ht="16.5" customHeight="1" x14ac:dyDescent="0.3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1:24" ht="16.5" customHeight="1" x14ac:dyDescent="0.3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</row>
    <row r="452" spans="1:24" ht="16.5" customHeight="1" x14ac:dyDescent="0.3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</row>
    <row r="453" spans="1:24" ht="16.5" customHeight="1" x14ac:dyDescent="0.3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</row>
    <row r="454" spans="1:24" ht="16.5" customHeight="1" x14ac:dyDescent="0.3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</row>
    <row r="455" spans="1:24" ht="16.5" customHeight="1" x14ac:dyDescent="0.3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</row>
    <row r="456" spans="1:24" ht="16.5" customHeight="1" x14ac:dyDescent="0.3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</row>
    <row r="457" spans="1:24" ht="16.5" customHeight="1" x14ac:dyDescent="0.3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</row>
    <row r="458" spans="1:24" ht="16.5" customHeight="1" x14ac:dyDescent="0.3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</row>
    <row r="459" spans="1:24" ht="16.5" customHeight="1" x14ac:dyDescent="0.3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</row>
    <row r="460" spans="1:24" ht="16.5" customHeight="1" x14ac:dyDescent="0.3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</row>
    <row r="461" spans="1:24" ht="16.5" customHeight="1" x14ac:dyDescent="0.3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</row>
    <row r="462" spans="1:24" ht="16.5" customHeight="1" x14ac:dyDescent="0.3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</row>
    <row r="463" spans="1:24" ht="16.5" customHeight="1" x14ac:dyDescent="0.3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</row>
    <row r="464" spans="1:24" ht="16.5" customHeight="1" x14ac:dyDescent="0.3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</row>
    <row r="465" spans="1:24" ht="16.5" customHeight="1" x14ac:dyDescent="0.3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</row>
    <row r="466" spans="1:24" ht="16.5" customHeight="1" x14ac:dyDescent="0.3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</row>
    <row r="467" spans="1:24" ht="16.5" customHeight="1" x14ac:dyDescent="0.3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</row>
    <row r="468" spans="1:24" ht="16.5" customHeight="1" x14ac:dyDescent="0.3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</row>
    <row r="469" spans="1:24" ht="16.5" customHeight="1" x14ac:dyDescent="0.3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</row>
    <row r="470" spans="1:24" ht="16.5" customHeight="1" x14ac:dyDescent="0.3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</row>
    <row r="471" spans="1:24" ht="16.5" customHeight="1" x14ac:dyDescent="0.3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</row>
    <row r="472" spans="1:24" ht="16.5" customHeight="1" x14ac:dyDescent="0.3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</row>
    <row r="473" spans="1:24" ht="16.5" customHeight="1" x14ac:dyDescent="0.3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</row>
    <row r="474" spans="1:24" ht="16.5" customHeight="1" x14ac:dyDescent="0.3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</row>
    <row r="475" spans="1:24" ht="16.5" customHeight="1" x14ac:dyDescent="0.3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</row>
    <row r="476" spans="1:24" ht="16.5" customHeight="1" x14ac:dyDescent="0.3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</row>
    <row r="477" spans="1:24" ht="16.5" customHeight="1" x14ac:dyDescent="0.3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</row>
    <row r="478" spans="1:24" ht="16.5" customHeight="1" x14ac:dyDescent="0.3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</row>
    <row r="479" spans="1:24" ht="16.5" customHeight="1" x14ac:dyDescent="0.3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</row>
    <row r="480" spans="1:24" ht="16.5" customHeight="1" x14ac:dyDescent="0.3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</row>
    <row r="481" spans="1:24" ht="16.5" customHeight="1" x14ac:dyDescent="0.3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</row>
    <row r="482" spans="1:24" ht="16.5" customHeight="1" x14ac:dyDescent="0.3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</row>
    <row r="483" spans="1:24" ht="16.5" customHeight="1" x14ac:dyDescent="0.3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</row>
    <row r="484" spans="1:24" ht="16.5" customHeight="1" x14ac:dyDescent="0.3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</row>
    <row r="485" spans="1:24" ht="16.5" customHeight="1" x14ac:dyDescent="0.3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</row>
    <row r="486" spans="1:24" ht="16.5" customHeight="1" x14ac:dyDescent="0.3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</row>
    <row r="487" spans="1:24" ht="16.5" customHeight="1" x14ac:dyDescent="0.3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</row>
    <row r="488" spans="1:24" ht="16.5" customHeight="1" x14ac:dyDescent="0.3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</row>
    <row r="489" spans="1:24" ht="16.5" customHeight="1" x14ac:dyDescent="0.3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</row>
    <row r="490" spans="1:24" ht="16.5" customHeight="1" x14ac:dyDescent="0.3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</row>
    <row r="491" spans="1:24" ht="16.5" customHeight="1" x14ac:dyDescent="0.3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</row>
    <row r="492" spans="1:24" ht="16.5" customHeight="1" x14ac:dyDescent="0.3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</row>
    <row r="493" spans="1:24" ht="16.5" customHeight="1" x14ac:dyDescent="0.3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</row>
    <row r="494" spans="1:24" ht="16.5" customHeight="1" x14ac:dyDescent="0.3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</row>
    <row r="495" spans="1:24" ht="16.5" customHeight="1" x14ac:dyDescent="0.3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</row>
    <row r="496" spans="1:24" ht="16.5" customHeight="1" x14ac:dyDescent="0.3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</row>
    <row r="497" spans="1:24" ht="16.5" customHeight="1" x14ac:dyDescent="0.3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</row>
    <row r="498" spans="1:24" ht="16.5" customHeight="1" x14ac:dyDescent="0.3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</row>
    <row r="499" spans="1:24" ht="16.5" customHeight="1" x14ac:dyDescent="0.3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</row>
    <row r="500" spans="1:24" ht="16.5" customHeight="1" x14ac:dyDescent="0.3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</row>
    <row r="501" spans="1:24" ht="16.5" customHeight="1" x14ac:dyDescent="0.3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</row>
    <row r="502" spans="1:24" ht="16.5" customHeight="1" x14ac:dyDescent="0.3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</row>
    <row r="503" spans="1:24" ht="16.5" customHeight="1" x14ac:dyDescent="0.3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</row>
    <row r="504" spans="1:24" ht="16.5" customHeight="1" x14ac:dyDescent="0.3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</row>
    <row r="505" spans="1:24" ht="16.5" customHeight="1" x14ac:dyDescent="0.3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</row>
    <row r="506" spans="1:24" ht="16.5" customHeight="1" x14ac:dyDescent="0.3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</row>
    <row r="507" spans="1:24" ht="16.5" customHeight="1" x14ac:dyDescent="0.3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</row>
    <row r="508" spans="1:24" ht="16.5" customHeight="1" x14ac:dyDescent="0.3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</row>
    <row r="509" spans="1:24" ht="16.5" customHeight="1" x14ac:dyDescent="0.3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</row>
    <row r="510" spans="1:24" ht="16.5" customHeight="1" x14ac:dyDescent="0.3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</row>
    <row r="511" spans="1:24" ht="16.5" customHeight="1" x14ac:dyDescent="0.3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</row>
    <row r="512" spans="1:24" ht="16.5" customHeight="1" x14ac:dyDescent="0.3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</row>
    <row r="513" spans="1:24" ht="16.5" customHeight="1" x14ac:dyDescent="0.3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</row>
    <row r="514" spans="1:24" ht="16.5" customHeight="1" x14ac:dyDescent="0.3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</row>
    <row r="515" spans="1:24" ht="16.5" customHeight="1" x14ac:dyDescent="0.3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</row>
    <row r="516" spans="1:24" ht="16.5" customHeight="1" x14ac:dyDescent="0.3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</row>
    <row r="517" spans="1:24" ht="16.5" customHeight="1" x14ac:dyDescent="0.3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</row>
    <row r="518" spans="1:24" ht="16.5" customHeight="1" x14ac:dyDescent="0.3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</row>
    <row r="519" spans="1:24" ht="16.5" customHeight="1" x14ac:dyDescent="0.3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</row>
    <row r="520" spans="1:24" ht="16.5" customHeight="1" x14ac:dyDescent="0.3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</row>
    <row r="521" spans="1:24" ht="16.5" customHeight="1" x14ac:dyDescent="0.3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</row>
    <row r="522" spans="1:24" ht="16.5" customHeight="1" x14ac:dyDescent="0.3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</row>
    <row r="523" spans="1:24" ht="16.5" customHeight="1" x14ac:dyDescent="0.3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</row>
    <row r="524" spans="1:24" ht="16.5" customHeight="1" x14ac:dyDescent="0.3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</row>
    <row r="525" spans="1:24" ht="16.5" customHeight="1" x14ac:dyDescent="0.3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</row>
    <row r="526" spans="1:24" ht="16.5" customHeight="1" x14ac:dyDescent="0.3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</row>
    <row r="527" spans="1:24" ht="16.5" customHeight="1" x14ac:dyDescent="0.3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</row>
    <row r="528" spans="1:24" ht="16.5" customHeight="1" x14ac:dyDescent="0.3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</row>
    <row r="529" spans="1:24" ht="16.5" customHeight="1" x14ac:dyDescent="0.3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</row>
    <row r="530" spans="1:24" ht="16.5" customHeight="1" x14ac:dyDescent="0.3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</row>
    <row r="531" spans="1:24" ht="16.5" customHeight="1" x14ac:dyDescent="0.3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</row>
    <row r="532" spans="1:24" ht="16.5" customHeight="1" x14ac:dyDescent="0.3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</row>
    <row r="533" spans="1:24" ht="16.5" customHeight="1" x14ac:dyDescent="0.3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</row>
    <row r="534" spans="1:24" ht="16.5" customHeight="1" x14ac:dyDescent="0.3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</row>
    <row r="535" spans="1:24" ht="16.5" customHeight="1" x14ac:dyDescent="0.3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</row>
    <row r="536" spans="1:24" ht="16.5" customHeight="1" x14ac:dyDescent="0.3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</row>
    <row r="537" spans="1:24" ht="16.5" customHeight="1" x14ac:dyDescent="0.3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</row>
    <row r="538" spans="1:24" ht="16.5" customHeight="1" x14ac:dyDescent="0.3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</row>
    <row r="539" spans="1:24" ht="16.5" customHeight="1" x14ac:dyDescent="0.3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</row>
    <row r="540" spans="1:24" ht="16.5" customHeight="1" x14ac:dyDescent="0.3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</row>
    <row r="541" spans="1:24" ht="16.5" customHeight="1" x14ac:dyDescent="0.3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</row>
    <row r="542" spans="1:24" ht="16.5" customHeight="1" x14ac:dyDescent="0.3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</row>
    <row r="543" spans="1:24" ht="16.5" customHeight="1" x14ac:dyDescent="0.3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</row>
    <row r="544" spans="1:24" ht="16.5" customHeight="1" x14ac:dyDescent="0.3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</row>
    <row r="545" spans="1:24" ht="16.5" customHeight="1" x14ac:dyDescent="0.3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</row>
    <row r="546" spans="1:24" ht="16.5" customHeight="1" x14ac:dyDescent="0.3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</row>
    <row r="547" spans="1:24" ht="16.5" customHeight="1" x14ac:dyDescent="0.3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</row>
    <row r="548" spans="1:24" ht="16.5" customHeight="1" x14ac:dyDescent="0.3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</row>
    <row r="549" spans="1:24" ht="16.5" customHeight="1" x14ac:dyDescent="0.3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</row>
    <row r="550" spans="1:24" ht="16.5" customHeight="1" x14ac:dyDescent="0.3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</row>
    <row r="551" spans="1:24" ht="16.5" customHeight="1" x14ac:dyDescent="0.3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</row>
    <row r="552" spans="1:24" ht="16.5" customHeight="1" x14ac:dyDescent="0.3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</row>
    <row r="553" spans="1:24" ht="16.5" customHeight="1" x14ac:dyDescent="0.3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</row>
    <row r="554" spans="1:24" ht="16.5" customHeight="1" x14ac:dyDescent="0.3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</row>
    <row r="555" spans="1:24" ht="16.5" customHeight="1" x14ac:dyDescent="0.3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</row>
    <row r="556" spans="1:24" ht="16.5" customHeight="1" x14ac:dyDescent="0.3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</row>
    <row r="557" spans="1:24" ht="16.5" customHeight="1" x14ac:dyDescent="0.3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</row>
    <row r="558" spans="1:24" ht="16.5" customHeight="1" x14ac:dyDescent="0.3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</row>
    <row r="559" spans="1:24" ht="16.5" customHeight="1" x14ac:dyDescent="0.3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</row>
    <row r="560" spans="1:24" ht="16.5" customHeight="1" x14ac:dyDescent="0.3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</row>
    <row r="561" spans="1:24" ht="16.5" customHeight="1" x14ac:dyDescent="0.3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</row>
    <row r="562" spans="1:24" ht="16.5" customHeight="1" x14ac:dyDescent="0.3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</row>
    <row r="563" spans="1:24" ht="16.5" customHeight="1" x14ac:dyDescent="0.3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</row>
    <row r="564" spans="1:24" ht="16.5" customHeight="1" x14ac:dyDescent="0.3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</row>
    <row r="565" spans="1:24" ht="16.5" customHeight="1" x14ac:dyDescent="0.3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</row>
    <row r="566" spans="1:24" ht="16.5" customHeight="1" x14ac:dyDescent="0.3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</row>
    <row r="567" spans="1:24" ht="16.5" customHeight="1" x14ac:dyDescent="0.3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</row>
    <row r="568" spans="1:24" ht="16.5" customHeight="1" x14ac:dyDescent="0.3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</row>
    <row r="569" spans="1:24" ht="16.5" customHeight="1" x14ac:dyDescent="0.3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</row>
    <row r="570" spans="1:24" ht="16.5" customHeight="1" x14ac:dyDescent="0.3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</row>
    <row r="571" spans="1:24" ht="16.5" customHeight="1" x14ac:dyDescent="0.3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</row>
    <row r="572" spans="1:24" ht="16.5" customHeight="1" x14ac:dyDescent="0.3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</row>
    <row r="573" spans="1:24" ht="16.5" customHeight="1" x14ac:dyDescent="0.3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</row>
    <row r="574" spans="1:24" ht="16.5" customHeight="1" x14ac:dyDescent="0.3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</row>
    <row r="575" spans="1:24" ht="16.5" customHeight="1" x14ac:dyDescent="0.3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</row>
    <row r="576" spans="1:24" ht="16.5" customHeight="1" x14ac:dyDescent="0.3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</row>
    <row r="577" spans="1:24" ht="16.5" customHeight="1" x14ac:dyDescent="0.3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</row>
    <row r="578" spans="1:24" ht="16.5" customHeight="1" x14ac:dyDescent="0.3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</row>
    <row r="579" spans="1:24" ht="16.5" customHeight="1" x14ac:dyDescent="0.3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</row>
    <row r="580" spans="1:24" ht="16.5" customHeight="1" x14ac:dyDescent="0.3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</row>
    <row r="581" spans="1:24" ht="16.5" customHeight="1" x14ac:dyDescent="0.3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</row>
    <row r="582" spans="1:24" ht="16.5" customHeight="1" x14ac:dyDescent="0.3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</row>
    <row r="583" spans="1:24" ht="16.5" customHeight="1" x14ac:dyDescent="0.3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</row>
    <row r="584" spans="1:24" ht="16.5" customHeight="1" x14ac:dyDescent="0.3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</row>
    <row r="585" spans="1:24" ht="16.5" customHeight="1" x14ac:dyDescent="0.3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</row>
    <row r="586" spans="1:24" ht="16.5" customHeight="1" x14ac:dyDescent="0.3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</row>
    <row r="587" spans="1:24" ht="16.5" customHeight="1" x14ac:dyDescent="0.3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</row>
    <row r="588" spans="1:24" ht="16.5" customHeight="1" x14ac:dyDescent="0.3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</row>
    <row r="589" spans="1:24" ht="16.5" customHeight="1" x14ac:dyDescent="0.3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</row>
    <row r="590" spans="1:24" ht="16.5" customHeight="1" x14ac:dyDescent="0.3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</row>
    <row r="591" spans="1:24" ht="16.5" customHeight="1" x14ac:dyDescent="0.3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</row>
    <row r="592" spans="1:24" ht="16.5" customHeight="1" x14ac:dyDescent="0.3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</row>
    <row r="593" spans="1:24" ht="16.5" customHeight="1" x14ac:dyDescent="0.3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</row>
    <row r="594" spans="1:24" ht="16.5" customHeight="1" x14ac:dyDescent="0.3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</row>
    <row r="595" spans="1:24" ht="16.5" customHeight="1" x14ac:dyDescent="0.3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</row>
    <row r="596" spans="1:24" ht="16.5" customHeight="1" x14ac:dyDescent="0.3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</row>
    <row r="597" spans="1:24" ht="16.5" customHeight="1" x14ac:dyDescent="0.3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</row>
    <row r="598" spans="1:24" ht="16.5" customHeight="1" x14ac:dyDescent="0.3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</row>
    <row r="599" spans="1:24" ht="16.5" customHeight="1" x14ac:dyDescent="0.3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</row>
    <row r="600" spans="1:24" ht="16.5" customHeight="1" x14ac:dyDescent="0.3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</row>
    <row r="601" spans="1:24" ht="16.5" customHeight="1" x14ac:dyDescent="0.3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</row>
    <row r="602" spans="1:24" ht="16.5" customHeight="1" x14ac:dyDescent="0.3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</row>
    <row r="603" spans="1:24" ht="16.5" customHeight="1" x14ac:dyDescent="0.3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</row>
    <row r="604" spans="1:24" ht="16.5" customHeight="1" x14ac:dyDescent="0.3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</row>
    <row r="605" spans="1:24" ht="16.5" customHeight="1" x14ac:dyDescent="0.3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</row>
    <row r="606" spans="1:24" ht="16.5" customHeight="1" x14ac:dyDescent="0.3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</row>
    <row r="607" spans="1:24" ht="16.5" customHeight="1" x14ac:dyDescent="0.3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</row>
    <row r="608" spans="1:24" ht="16.5" customHeight="1" x14ac:dyDescent="0.3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</row>
    <row r="609" spans="1:24" ht="16.5" customHeight="1" x14ac:dyDescent="0.3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</row>
    <row r="610" spans="1:24" ht="16.5" customHeight="1" x14ac:dyDescent="0.3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</row>
    <row r="611" spans="1:24" ht="16.5" customHeight="1" x14ac:dyDescent="0.3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</row>
    <row r="612" spans="1:24" ht="16.5" customHeight="1" x14ac:dyDescent="0.3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</row>
    <row r="613" spans="1:24" ht="16.5" customHeight="1" x14ac:dyDescent="0.3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</row>
    <row r="614" spans="1:24" ht="16.5" customHeight="1" x14ac:dyDescent="0.3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</row>
    <row r="615" spans="1:24" ht="16.5" customHeight="1" x14ac:dyDescent="0.3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</row>
    <row r="616" spans="1:24" ht="16.5" customHeight="1" x14ac:dyDescent="0.3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</row>
    <row r="617" spans="1:24" ht="16.5" customHeight="1" x14ac:dyDescent="0.3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</row>
    <row r="618" spans="1:24" ht="16.5" customHeight="1" x14ac:dyDescent="0.3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</row>
    <row r="619" spans="1:24" ht="16.5" customHeight="1" x14ac:dyDescent="0.3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</row>
    <row r="620" spans="1:24" ht="16.5" customHeight="1" x14ac:dyDescent="0.3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</row>
    <row r="621" spans="1:24" ht="16.5" customHeight="1" x14ac:dyDescent="0.3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</row>
    <row r="622" spans="1:24" ht="16.5" customHeight="1" x14ac:dyDescent="0.3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</row>
    <row r="623" spans="1:24" ht="16.5" customHeight="1" x14ac:dyDescent="0.3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</row>
    <row r="624" spans="1:24" ht="16.5" customHeight="1" x14ac:dyDescent="0.3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</row>
    <row r="625" spans="1:24" ht="16.5" customHeight="1" x14ac:dyDescent="0.3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</row>
    <row r="626" spans="1:24" ht="16.5" customHeight="1" x14ac:dyDescent="0.3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</row>
    <row r="627" spans="1:24" ht="16.5" customHeight="1" x14ac:dyDescent="0.3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</row>
    <row r="628" spans="1:24" ht="16.5" customHeight="1" x14ac:dyDescent="0.3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</row>
    <row r="629" spans="1:24" ht="16.5" customHeight="1" x14ac:dyDescent="0.3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</row>
    <row r="630" spans="1:24" ht="16.5" customHeight="1" x14ac:dyDescent="0.3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</row>
    <row r="631" spans="1:24" ht="16.5" customHeight="1" x14ac:dyDescent="0.3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</row>
    <row r="632" spans="1:24" ht="16.5" customHeight="1" x14ac:dyDescent="0.3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</row>
    <row r="633" spans="1:24" ht="16.5" customHeight="1" x14ac:dyDescent="0.3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</row>
    <row r="634" spans="1:24" ht="16.5" customHeight="1" x14ac:dyDescent="0.3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</row>
    <row r="635" spans="1:24" ht="16.5" customHeight="1" x14ac:dyDescent="0.3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</row>
    <row r="636" spans="1:24" ht="16.5" customHeight="1" x14ac:dyDescent="0.3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</row>
    <row r="637" spans="1:24" ht="16.5" customHeight="1" x14ac:dyDescent="0.3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</row>
    <row r="638" spans="1:24" ht="16.5" customHeight="1" x14ac:dyDescent="0.3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</row>
    <row r="639" spans="1:24" ht="16.5" customHeight="1" x14ac:dyDescent="0.3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</row>
    <row r="640" spans="1:24" ht="16.5" customHeight="1" x14ac:dyDescent="0.3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</row>
    <row r="641" spans="1:24" ht="16.5" customHeight="1" x14ac:dyDescent="0.3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</row>
    <row r="642" spans="1:24" ht="16.5" customHeight="1" x14ac:dyDescent="0.3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</row>
    <row r="643" spans="1:24" ht="16.5" customHeight="1" x14ac:dyDescent="0.3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</row>
    <row r="644" spans="1:24" ht="16.5" customHeight="1" x14ac:dyDescent="0.3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</row>
    <row r="645" spans="1:24" ht="16.5" customHeight="1" x14ac:dyDescent="0.3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</row>
    <row r="646" spans="1:24" ht="16.5" customHeight="1" x14ac:dyDescent="0.3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</row>
    <row r="647" spans="1:24" ht="16.5" customHeight="1" x14ac:dyDescent="0.3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</row>
    <row r="648" spans="1:24" ht="16.5" customHeight="1" x14ac:dyDescent="0.3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</row>
    <row r="649" spans="1:24" ht="16.5" customHeight="1" x14ac:dyDescent="0.3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</row>
    <row r="650" spans="1:24" ht="16.5" customHeight="1" x14ac:dyDescent="0.3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</row>
    <row r="651" spans="1:24" ht="16.5" customHeight="1" x14ac:dyDescent="0.3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</row>
    <row r="652" spans="1:24" ht="16.5" customHeight="1" x14ac:dyDescent="0.3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</row>
    <row r="653" spans="1:24" ht="16.5" customHeight="1" x14ac:dyDescent="0.3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</row>
    <row r="654" spans="1:24" ht="16.5" customHeight="1" x14ac:dyDescent="0.3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</row>
    <row r="655" spans="1:24" ht="16.5" customHeight="1" x14ac:dyDescent="0.3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</row>
    <row r="656" spans="1:24" ht="16.5" customHeight="1" x14ac:dyDescent="0.3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</row>
    <row r="657" spans="1:24" ht="16.5" customHeight="1" x14ac:dyDescent="0.3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</row>
    <row r="658" spans="1:24" ht="16.5" customHeight="1" x14ac:dyDescent="0.3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</row>
    <row r="659" spans="1:24" ht="16.5" customHeight="1" x14ac:dyDescent="0.3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</row>
    <row r="660" spans="1:24" ht="16.5" customHeight="1" x14ac:dyDescent="0.3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</row>
    <row r="661" spans="1:24" ht="16.5" customHeight="1" x14ac:dyDescent="0.3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</row>
    <row r="662" spans="1:24" ht="16.5" customHeight="1" x14ac:dyDescent="0.3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</row>
    <row r="663" spans="1:24" ht="16.5" customHeight="1" x14ac:dyDescent="0.3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</row>
    <row r="664" spans="1:24" ht="16.5" customHeight="1" x14ac:dyDescent="0.3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</row>
    <row r="665" spans="1:24" ht="16.5" customHeight="1" x14ac:dyDescent="0.3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</row>
    <row r="666" spans="1:24" ht="16.5" customHeight="1" x14ac:dyDescent="0.3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</row>
    <row r="667" spans="1:24" ht="16.5" customHeight="1" x14ac:dyDescent="0.3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</row>
    <row r="668" spans="1:24" ht="16.5" customHeight="1" x14ac:dyDescent="0.3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</row>
    <row r="669" spans="1:24" ht="16.5" customHeight="1" x14ac:dyDescent="0.3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</row>
    <row r="670" spans="1:24" ht="16.5" customHeight="1" x14ac:dyDescent="0.3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</row>
    <row r="671" spans="1:24" ht="16.5" customHeight="1" x14ac:dyDescent="0.3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</row>
    <row r="672" spans="1:24" ht="16.5" customHeight="1" x14ac:dyDescent="0.3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</row>
    <row r="673" spans="1:24" ht="16.5" customHeight="1" x14ac:dyDescent="0.3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</row>
    <row r="674" spans="1:24" ht="16.5" customHeight="1" x14ac:dyDescent="0.3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</row>
    <row r="675" spans="1:24" ht="16.5" customHeight="1" x14ac:dyDescent="0.3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</row>
    <row r="676" spans="1:24" ht="16.5" customHeight="1" x14ac:dyDescent="0.3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</row>
    <row r="677" spans="1:24" ht="16.5" customHeight="1" x14ac:dyDescent="0.3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</row>
    <row r="678" spans="1:24" ht="16.5" customHeight="1" x14ac:dyDescent="0.3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</row>
    <row r="679" spans="1:24" ht="16.5" customHeight="1" x14ac:dyDescent="0.3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</row>
    <row r="680" spans="1:24" ht="16.5" customHeight="1" x14ac:dyDescent="0.3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</row>
    <row r="681" spans="1:24" ht="16.5" customHeight="1" x14ac:dyDescent="0.3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</row>
    <row r="682" spans="1:24" ht="16.5" customHeight="1" x14ac:dyDescent="0.3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</row>
    <row r="683" spans="1:24" ht="16.5" customHeight="1" x14ac:dyDescent="0.3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</row>
    <row r="684" spans="1:24" ht="16.5" customHeight="1" x14ac:dyDescent="0.3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</row>
    <row r="685" spans="1:24" ht="16.5" customHeight="1" x14ac:dyDescent="0.3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</row>
    <row r="686" spans="1:24" ht="16.5" customHeight="1" x14ac:dyDescent="0.3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</row>
    <row r="687" spans="1:24" ht="16.5" customHeight="1" x14ac:dyDescent="0.3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</row>
    <row r="688" spans="1:24" ht="16.5" customHeight="1" x14ac:dyDescent="0.3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</row>
    <row r="689" spans="1:24" ht="16.5" customHeight="1" x14ac:dyDescent="0.3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</row>
    <row r="690" spans="1:24" ht="16.5" customHeight="1" x14ac:dyDescent="0.3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</row>
    <row r="691" spans="1:24" ht="16.5" customHeight="1" x14ac:dyDescent="0.3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</row>
    <row r="692" spans="1:24" ht="16.5" customHeight="1" x14ac:dyDescent="0.3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</row>
    <row r="693" spans="1:24" ht="16.5" customHeight="1" x14ac:dyDescent="0.3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</row>
    <row r="694" spans="1:24" ht="16.5" customHeight="1" x14ac:dyDescent="0.3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</row>
    <row r="695" spans="1:24" ht="16.5" customHeight="1" x14ac:dyDescent="0.3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</row>
    <row r="696" spans="1:24" ht="16.5" customHeight="1" x14ac:dyDescent="0.3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</row>
    <row r="697" spans="1:24" ht="16.5" customHeight="1" x14ac:dyDescent="0.3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</row>
    <row r="698" spans="1:24" ht="16.5" customHeight="1" x14ac:dyDescent="0.3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</row>
    <row r="699" spans="1:24" ht="16.5" customHeight="1" x14ac:dyDescent="0.3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</row>
    <row r="700" spans="1:24" ht="16.5" customHeight="1" x14ac:dyDescent="0.3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</row>
    <row r="701" spans="1:24" ht="16.5" customHeight="1" x14ac:dyDescent="0.3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</row>
    <row r="702" spans="1:24" ht="16.5" customHeight="1" x14ac:dyDescent="0.3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</row>
    <row r="703" spans="1:24" ht="16.5" customHeight="1" x14ac:dyDescent="0.3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</row>
    <row r="704" spans="1:24" ht="16.5" customHeight="1" x14ac:dyDescent="0.3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</row>
    <row r="705" spans="1:24" ht="16.5" customHeight="1" x14ac:dyDescent="0.3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</row>
    <row r="706" spans="1:24" ht="16.5" customHeight="1" x14ac:dyDescent="0.3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</row>
    <row r="707" spans="1:24" ht="16.5" customHeight="1" x14ac:dyDescent="0.3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</row>
    <row r="708" spans="1:24" ht="16.5" customHeight="1" x14ac:dyDescent="0.3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</row>
    <row r="709" spans="1:24" ht="16.5" customHeight="1" x14ac:dyDescent="0.3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</row>
    <row r="710" spans="1:24" ht="16.5" customHeight="1" x14ac:dyDescent="0.3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</row>
    <row r="711" spans="1:24" ht="16.5" customHeight="1" x14ac:dyDescent="0.3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</row>
    <row r="712" spans="1:24" ht="16.5" customHeight="1" x14ac:dyDescent="0.3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</row>
    <row r="713" spans="1:24" ht="16.5" customHeight="1" x14ac:dyDescent="0.3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</row>
    <row r="714" spans="1:24" ht="16.5" customHeight="1" x14ac:dyDescent="0.3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</row>
    <row r="715" spans="1:24" ht="16.5" customHeight="1" x14ac:dyDescent="0.3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</row>
    <row r="716" spans="1:24" ht="16.5" customHeight="1" x14ac:dyDescent="0.3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</row>
    <row r="717" spans="1:24" ht="16.5" customHeight="1" x14ac:dyDescent="0.3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</row>
    <row r="718" spans="1:24" ht="16.5" customHeight="1" x14ac:dyDescent="0.3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</row>
    <row r="719" spans="1:24" ht="16.5" customHeight="1" x14ac:dyDescent="0.3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</row>
    <row r="720" spans="1:24" ht="16.5" customHeight="1" x14ac:dyDescent="0.3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</row>
    <row r="721" spans="1:24" ht="16.5" customHeight="1" x14ac:dyDescent="0.3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</row>
    <row r="722" spans="1:24" ht="16.5" customHeight="1" x14ac:dyDescent="0.3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</row>
    <row r="723" spans="1:24" ht="16.5" customHeight="1" x14ac:dyDescent="0.3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</row>
    <row r="724" spans="1:24" ht="16.5" customHeight="1" x14ac:dyDescent="0.3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</row>
    <row r="725" spans="1:24" ht="16.5" customHeight="1" x14ac:dyDescent="0.3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</row>
    <row r="726" spans="1:24" ht="16.5" customHeight="1" x14ac:dyDescent="0.3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</row>
    <row r="727" spans="1:24" ht="16.5" customHeight="1" x14ac:dyDescent="0.3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</row>
    <row r="728" spans="1:24" ht="16.5" customHeight="1" x14ac:dyDescent="0.3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</row>
    <row r="729" spans="1:24" ht="16.5" customHeight="1" x14ac:dyDescent="0.3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</row>
    <row r="730" spans="1:24" ht="16.5" customHeight="1" x14ac:dyDescent="0.3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</row>
    <row r="731" spans="1:24" ht="16.5" customHeight="1" x14ac:dyDescent="0.3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</row>
    <row r="732" spans="1:24" ht="16.5" customHeight="1" x14ac:dyDescent="0.3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</row>
    <row r="733" spans="1:24" ht="16.5" customHeight="1" x14ac:dyDescent="0.3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</row>
    <row r="734" spans="1:24" ht="16.5" customHeight="1" x14ac:dyDescent="0.3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</row>
    <row r="735" spans="1:24" ht="16.5" customHeight="1" x14ac:dyDescent="0.3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</row>
    <row r="736" spans="1:24" ht="16.5" customHeight="1" x14ac:dyDescent="0.3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</row>
    <row r="737" spans="1:24" ht="16.5" customHeight="1" x14ac:dyDescent="0.3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</row>
    <row r="738" spans="1:24" ht="16.5" customHeight="1" x14ac:dyDescent="0.3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</row>
    <row r="739" spans="1:24" ht="16.5" customHeight="1" x14ac:dyDescent="0.3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</row>
    <row r="740" spans="1:24" ht="16.5" customHeight="1" x14ac:dyDescent="0.3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</row>
    <row r="741" spans="1:24" ht="16.5" customHeight="1" x14ac:dyDescent="0.3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</row>
    <row r="742" spans="1:24" ht="16.5" customHeight="1" x14ac:dyDescent="0.3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</row>
    <row r="743" spans="1:24" ht="16.5" customHeight="1" x14ac:dyDescent="0.3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</row>
    <row r="744" spans="1:24" ht="16.5" customHeight="1" x14ac:dyDescent="0.3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</row>
    <row r="745" spans="1:24" ht="16.5" customHeight="1" x14ac:dyDescent="0.3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</row>
    <row r="746" spans="1:24" ht="16.5" customHeight="1" x14ac:dyDescent="0.3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</row>
    <row r="747" spans="1:24" ht="16.5" customHeight="1" x14ac:dyDescent="0.3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</row>
    <row r="748" spans="1:24" ht="16.5" customHeight="1" x14ac:dyDescent="0.3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</row>
    <row r="749" spans="1:24" ht="16.5" customHeight="1" x14ac:dyDescent="0.3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</row>
    <row r="750" spans="1:24" ht="16.5" customHeight="1" x14ac:dyDescent="0.3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</row>
    <row r="751" spans="1:24" ht="16.5" customHeight="1" x14ac:dyDescent="0.3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</row>
    <row r="752" spans="1:24" ht="16.5" customHeight="1" x14ac:dyDescent="0.3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</row>
    <row r="753" spans="1:24" ht="16.5" customHeight="1" x14ac:dyDescent="0.3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</row>
    <row r="754" spans="1:24" ht="16.5" customHeight="1" x14ac:dyDescent="0.3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</row>
    <row r="755" spans="1:24" ht="16.5" customHeight="1" x14ac:dyDescent="0.3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</row>
    <row r="756" spans="1:24" ht="16.5" customHeight="1" x14ac:dyDescent="0.3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</row>
    <row r="757" spans="1:24" ht="16.5" customHeight="1" x14ac:dyDescent="0.3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</row>
    <row r="758" spans="1:24" ht="16.5" customHeight="1" x14ac:dyDescent="0.3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</row>
    <row r="759" spans="1:24" ht="16.5" customHeight="1" x14ac:dyDescent="0.3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</row>
    <row r="760" spans="1:24" ht="16.5" customHeight="1" x14ac:dyDescent="0.3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</row>
    <row r="761" spans="1:24" ht="16.5" customHeight="1" x14ac:dyDescent="0.3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</row>
    <row r="762" spans="1:24" ht="16.5" customHeight="1" x14ac:dyDescent="0.3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</row>
    <row r="763" spans="1:24" ht="16.5" customHeight="1" x14ac:dyDescent="0.3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</row>
    <row r="764" spans="1:24" ht="16.5" customHeight="1" x14ac:dyDescent="0.3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</row>
    <row r="765" spans="1:24" ht="16.5" customHeight="1" x14ac:dyDescent="0.3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</row>
    <row r="766" spans="1:24" ht="16.5" customHeight="1" x14ac:dyDescent="0.3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</row>
    <row r="767" spans="1:24" ht="16.5" customHeight="1" x14ac:dyDescent="0.3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</row>
    <row r="768" spans="1:24" ht="16.5" customHeight="1" x14ac:dyDescent="0.3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</row>
    <row r="769" spans="1:24" ht="16.5" customHeight="1" x14ac:dyDescent="0.3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</row>
    <row r="770" spans="1:24" ht="16.5" customHeight="1" x14ac:dyDescent="0.3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</row>
    <row r="771" spans="1:24" ht="16.5" customHeight="1" x14ac:dyDescent="0.3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</row>
    <row r="772" spans="1:24" ht="16.5" customHeight="1" x14ac:dyDescent="0.3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</row>
    <row r="773" spans="1:24" ht="16.5" customHeight="1" x14ac:dyDescent="0.3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</row>
    <row r="774" spans="1:24" ht="16.5" customHeight="1" x14ac:dyDescent="0.3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</row>
    <row r="775" spans="1:24" ht="16.5" customHeight="1" x14ac:dyDescent="0.3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</row>
    <row r="776" spans="1:24" ht="16.5" customHeight="1" x14ac:dyDescent="0.3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</row>
    <row r="777" spans="1:24" ht="16.5" customHeight="1" x14ac:dyDescent="0.3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</row>
    <row r="778" spans="1:24" ht="16.5" customHeight="1" x14ac:dyDescent="0.3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</row>
    <row r="779" spans="1:24" ht="16.5" customHeight="1" x14ac:dyDescent="0.3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</row>
    <row r="780" spans="1:24" ht="16.5" customHeight="1" x14ac:dyDescent="0.3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</row>
    <row r="781" spans="1:24" ht="16.5" customHeight="1" x14ac:dyDescent="0.3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</row>
    <row r="782" spans="1:24" ht="16.5" customHeight="1" x14ac:dyDescent="0.3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</row>
    <row r="783" spans="1:24" ht="16.5" customHeight="1" x14ac:dyDescent="0.3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</row>
    <row r="784" spans="1:24" ht="16.5" customHeight="1" x14ac:dyDescent="0.3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</row>
    <row r="785" spans="1:24" ht="16.5" customHeight="1" x14ac:dyDescent="0.3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</row>
    <row r="786" spans="1:24" ht="16.5" customHeight="1" x14ac:dyDescent="0.3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</row>
    <row r="787" spans="1:24" ht="16.5" customHeight="1" x14ac:dyDescent="0.3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</row>
    <row r="788" spans="1:24" ht="16.5" customHeight="1" x14ac:dyDescent="0.3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</row>
    <row r="789" spans="1:24" ht="16.5" customHeight="1" x14ac:dyDescent="0.3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</row>
    <row r="790" spans="1:24" ht="16.5" customHeight="1" x14ac:dyDescent="0.3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</row>
    <row r="791" spans="1:24" ht="16.5" customHeight="1" x14ac:dyDescent="0.3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</row>
    <row r="792" spans="1:24" ht="16.5" customHeight="1" x14ac:dyDescent="0.3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</row>
    <row r="793" spans="1:24" ht="16.5" customHeight="1" x14ac:dyDescent="0.3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</row>
    <row r="794" spans="1:24" ht="16.5" customHeight="1" x14ac:dyDescent="0.3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</row>
    <row r="795" spans="1:24" ht="16.5" customHeight="1" x14ac:dyDescent="0.3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</row>
    <row r="796" spans="1:24" ht="16.5" customHeight="1" x14ac:dyDescent="0.3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</row>
    <row r="797" spans="1:24" ht="16.5" customHeight="1" x14ac:dyDescent="0.3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</row>
    <row r="798" spans="1:24" ht="16.5" customHeight="1" x14ac:dyDescent="0.3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</row>
    <row r="799" spans="1:24" ht="16.5" customHeight="1" x14ac:dyDescent="0.3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</row>
    <row r="800" spans="1:24" ht="16.5" customHeight="1" x14ac:dyDescent="0.3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</row>
    <row r="801" spans="1:24" ht="16.5" customHeight="1" x14ac:dyDescent="0.3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</row>
    <row r="802" spans="1:24" ht="16.5" customHeight="1" x14ac:dyDescent="0.3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</row>
    <row r="803" spans="1:24" ht="16.5" customHeight="1" x14ac:dyDescent="0.3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</row>
    <row r="804" spans="1:24" ht="16.5" customHeight="1" x14ac:dyDescent="0.3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</row>
    <row r="805" spans="1:24" ht="16.5" customHeight="1" x14ac:dyDescent="0.3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</row>
    <row r="806" spans="1:24" ht="16.5" customHeight="1" x14ac:dyDescent="0.3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</row>
    <row r="807" spans="1:24" ht="16.5" customHeight="1" x14ac:dyDescent="0.3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</row>
    <row r="808" spans="1:24" ht="16.5" customHeight="1" x14ac:dyDescent="0.3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</row>
    <row r="809" spans="1:24" ht="16.5" customHeight="1" x14ac:dyDescent="0.3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</row>
    <row r="810" spans="1:24" ht="16.5" customHeight="1" x14ac:dyDescent="0.3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</row>
    <row r="811" spans="1:24" ht="16.5" customHeight="1" x14ac:dyDescent="0.3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</row>
    <row r="812" spans="1:24" ht="16.5" customHeight="1" x14ac:dyDescent="0.3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</row>
    <row r="813" spans="1:24" ht="16.5" customHeight="1" x14ac:dyDescent="0.3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</row>
    <row r="814" spans="1:24" ht="16.5" customHeight="1" x14ac:dyDescent="0.3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</row>
    <row r="815" spans="1:24" ht="16.5" customHeight="1" x14ac:dyDescent="0.3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</row>
    <row r="816" spans="1:24" ht="16.5" customHeight="1" x14ac:dyDescent="0.3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</row>
    <row r="817" spans="1:24" ht="16.5" customHeight="1" x14ac:dyDescent="0.3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</row>
    <row r="818" spans="1:24" ht="16.5" customHeight="1" x14ac:dyDescent="0.3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</row>
    <row r="819" spans="1:24" ht="16.5" customHeight="1" x14ac:dyDescent="0.3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</row>
    <row r="820" spans="1:24" ht="16.5" customHeight="1" x14ac:dyDescent="0.3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</row>
    <row r="821" spans="1:24" ht="16.5" customHeight="1" x14ac:dyDescent="0.3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</row>
    <row r="822" spans="1:24" ht="16.5" customHeight="1" x14ac:dyDescent="0.3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</row>
    <row r="823" spans="1:24" ht="16.5" customHeight="1" x14ac:dyDescent="0.3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</row>
    <row r="824" spans="1:24" ht="16.5" customHeight="1" x14ac:dyDescent="0.3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</row>
    <row r="825" spans="1:24" ht="16.5" customHeight="1" x14ac:dyDescent="0.3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</row>
    <row r="826" spans="1:24" ht="16.5" customHeight="1" x14ac:dyDescent="0.3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</row>
    <row r="827" spans="1:24" ht="16.5" customHeight="1" x14ac:dyDescent="0.3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</row>
    <row r="828" spans="1:24" ht="16.5" customHeight="1" x14ac:dyDescent="0.3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</row>
    <row r="829" spans="1:24" ht="16.5" customHeight="1" x14ac:dyDescent="0.3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</row>
    <row r="830" spans="1:24" ht="16.5" customHeight="1" x14ac:dyDescent="0.3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</row>
    <row r="831" spans="1:24" ht="16.5" customHeight="1" x14ac:dyDescent="0.3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</row>
    <row r="832" spans="1:24" ht="16.5" customHeight="1" x14ac:dyDescent="0.3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</row>
    <row r="833" spans="1:24" ht="16.5" customHeight="1" x14ac:dyDescent="0.3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</row>
    <row r="834" spans="1:24" ht="16.5" customHeight="1" x14ac:dyDescent="0.3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</row>
    <row r="835" spans="1:24" ht="16.5" customHeight="1" x14ac:dyDescent="0.3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</row>
    <row r="836" spans="1:24" ht="16.5" customHeight="1" x14ac:dyDescent="0.3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</row>
    <row r="837" spans="1:24" ht="16.5" customHeight="1" x14ac:dyDescent="0.3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</row>
    <row r="838" spans="1:24" ht="16.5" customHeight="1" x14ac:dyDescent="0.3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</row>
    <row r="839" spans="1:24" ht="16.5" customHeight="1" x14ac:dyDescent="0.3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</row>
    <row r="840" spans="1:24" ht="16.5" customHeight="1" x14ac:dyDescent="0.3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</row>
    <row r="841" spans="1:24" ht="16.5" customHeight="1" x14ac:dyDescent="0.3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</row>
    <row r="842" spans="1:24" ht="16.5" customHeight="1" x14ac:dyDescent="0.3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</row>
    <row r="843" spans="1:24" ht="16.5" customHeight="1" x14ac:dyDescent="0.3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</row>
    <row r="844" spans="1:24" ht="16.5" customHeight="1" x14ac:dyDescent="0.3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</row>
    <row r="845" spans="1:24" ht="16.5" customHeight="1" x14ac:dyDescent="0.3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</row>
    <row r="846" spans="1:24" ht="16.5" customHeight="1" x14ac:dyDescent="0.3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</row>
    <row r="847" spans="1:24" ht="16.5" customHeight="1" x14ac:dyDescent="0.3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</row>
    <row r="848" spans="1:24" ht="16.5" customHeight="1" x14ac:dyDescent="0.3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</row>
    <row r="849" spans="1:24" ht="16.5" customHeight="1" x14ac:dyDescent="0.3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</row>
    <row r="850" spans="1:24" ht="16.5" customHeight="1" x14ac:dyDescent="0.3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</row>
    <row r="851" spans="1:24" ht="16.5" customHeight="1" x14ac:dyDescent="0.3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</row>
    <row r="852" spans="1:24" ht="16.5" customHeight="1" x14ac:dyDescent="0.3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</row>
    <row r="853" spans="1:24" ht="16.5" customHeight="1" x14ac:dyDescent="0.3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</row>
    <row r="854" spans="1:24" ht="16.5" customHeight="1" x14ac:dyDescent="0.3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</row>
    <row r="855" spans="1:24" ht="16.5" customHeight="1" x14ac:dyDescent="0.3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</row>
    <row r="856" spans="1:24" ht="16.5" customHeight="1" x14ac:dyDescent="0.3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</row>
    <row r="857" spans="1:24" ht="16.5" customHeight="1" x14ac:dyDescent="0.3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</row>
    <row r="858" spans="1:24" ht="16.5" customHeight="1" x14ac:dyDescent="0.3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</row>
    <row r="859" spans="1:24" ht="16.5" customHeight="1" x14ac:dyDescent="0.3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</row>
    <row r="860" spans="1:24" ht="16.5" customHeight="1" x14ac:dyDescent="0.3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</row>
    <row r="861" spans="1:24" ht="16.5" customHeight="1" x14ac:dyDescent="0.3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</row>
    <row r="862" spans="1:24" ht="16.5" customHeight="1" x14ac:dyDescent="0.3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</row>
    <row r="863" spans="1:24" ht="16.5" customHeight="1" x14ac:dyDescent="0.3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</row>
    <row r="864" spans="1:24" ht="16.5" customHeight="1" x14ac:dyDescent="0.3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</row>
    <row r="865" spans="1:24" ht="16.5" customHeight="1" x14ac:dyDescent="0.3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</row>
    <row r="866" spans="1:24" ht="16.5" customHeight="1" x14ac:dyDescent="0.3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</row>
    <row r="867" spans="1:24" ht="16.5" customHeight="1" x14ac:dyDescent="0.3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</row>
    <row r="868" spans="1:24" ht="16.5" customHeight="1" x14ac:dyDescent="0.3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</row>
    <row r="869" spans="1:24" ht="16.5" customHeight="1" x14ac:dyDescent="0.3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</row>
    <row r="870" spans="1:24" ht="16.5" customHeight="1" x14ac:dyDescent="0.3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</row>
    <row r="871" spans="1:24" ht="16.5" customHeight="1" x14ac:dyDescent="0.3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</row>
    <row r="872" spans="1:24" ht="16.5" customHeight="1" x14ac:dyDescent="0.3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</row>
    <row r="873" spans="1:24" ht="16.5" customHeight="1" x14ac:dyDescent="0.3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</row>
    <row r="874" spans="1:24" ht="16.5" customHeight="1" x14ac:dyDescent="0.3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</row>
    <row r="875" spans="1:24" ht="16.5" customHeight="1" x14ac:dyDescent="0.3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</row>
    <row r="876" spans="1:24" ht="16.5" customHeight="1" x14ac:dyDescent="0.3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</row>
    <row r="877" spans="1:24" ht="16.5" customHeight="1" x14ac:dyDescent="0.3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</row>
    <row r="878" spans="1:24" ht="16.5" customHeight="1" x14ac:dyDescent="0.3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</row>
    <row r="879" spans="1:24" ht="16.5" customHeight="1" x14ac:dyDescent="0.3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</row>
    <row r="880" spans="1:24" ht="16.5" customHeight="1" x14ac:dyDescent="0.3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</row>
    <row r="881" spans="1:24" ht="16.5" customHeight="1" x14ac:dyDescent="0.3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</row>
    <row r="882" spans="1:24" ht="16.5" customHeight="1" x14ac:dyDescent="0.3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</row>
    <row r="883" spans="1:24" ht="16.5" customHeight="1" x14ac:dyDescent="0.3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</row>
    <row r="884" spans="1:24" ht="16.5" customHeight="1" x14ac:dyDescent="0.3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</row>
    <row r="885" spans="1:24" ht="16.5" customHeight="1" x14ac:dyDescent="0.3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</row>
    <row r="886" spans="1:24" ht="16.5" customHeight="1" x14ac:dyDescent="0.3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</row>
    <row r="887" spans="1:24" ht="16.5" customHeight="1" x14ac:dyDescent="0.3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</row>
    <row r="888" spans="1:24" ht="16.5" customHeight="1" x14ac:dyDescent="0.3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</row>
    <row r="889" spans="1:24" ht="16.5" customHeight="1" x14ac:dyDescent="0.3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</row>
    <row r="890" spans="1:24" ht="16.5" customHeight="1" x14ac:dyDescent="0.3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</row>
    <row r="891" spans="1:24" ht="16.5" customHeight="1" x14ac:dyDescent="0.3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</row>
    <row r="892" spans="1:24" ht="16.5" customHeight="1" x14ac:dyDescent="0.3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</row>
    <row r="893" spans="1:24" ht="16.5" customHeight="1" x14ac:dyDescent="0.3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</row>
    <row r="894" spans="1:24" ht="16.5" customHeight="1" x14ac:dyDescent="0.3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</row>
    <row r="895" spans="1:24" ht="16.5" customHeight="1" x14ac:dyDescent="0.3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</row>
    <row r="896" spans="1:24" ht="16.5" customHeight="1" x14ac:dyDescent="0.3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</row>
    <row r="897" spans="1:24" ht="16.5" customHeight="1" x14ac:dyDescent="0.3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</row>
    <row r="898" spans="1:24" ht="16.5" customHeight="1" x14ac:dyDescent="0.3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</row>
    <row r="899" spans="1:24" ht="16.5" customHeight="1" x14ac:dyDescent="0.3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</row>
    <row r="900" spans="1:24" ht="16.5" customHeight="1" x14ac:dyDescent="0.3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</row>
    <row r="901" spans="1:24" ht="16.5" customHeight="1" x14ac:dyDescent="0.3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</row>
    <row r="902" spans="1:24" ht="16.5" customHeight="1" x14ac:dyDescent="0.3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</row>
    <row r="903" spans="1:24" ht="16.5" customHeight="1" x14ac:dyDescent="0.3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</row>
    <row r="904" spans="1:24" ht="16.5" customHeight="1" x14ac:dyDescent="0.3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</row>
    <row r="905" spans="1:24" ht="16.5" customHeight="1" x14ac:dyDescent="0.3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</row>
    <row r="906" spans="1:24" ht="16.5" customHeight="1" x14ac:dyDescent="0.3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</row>
    <row r="907" spans="1:24" ht="16.5" customHeight="1" x14ac:dyDescent="0.3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</row>
    <row r="908" spans="1:24" ht="16.5" customHeight="1" x14ac:dyDescent="0.3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</row>
    <row r="909" spans="1:24" ht="16.5" customHeight="1" x14ac:dyDescent="0.3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</row>
    <row r="910" spans="1:24" ht="16.5" customHeight="1" x14ac:dyDescent="0.3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</row>
    <row r="911" spans="1:24" ht="16.5" customHeight="1" x14ac:dyDescent="0.3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</row>
    <row r="912" spans="1:24" ht="16.5" customHeight="1" x14ac:dyDescent="0.3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</row>
    <row r="913" spans="1:24" ht="16.5" customHeight="1" x14ac:dyDescent="0.3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</row>
    <row r="914" spans="1:24" ht="16.5" customHeight="1" x14ac:dyDescent="0.3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</row>
    <row r="915" spans="1:24" ht="16.5" customHeight="1" x14ac:dyDescent="0.3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</row>
    <row r="916" spans="1:24" ht="16.5" customHeight="1" x14ac:dyDescent="0.3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</row>
    <row r="917" spans="1:24" ht="16.5" customHeight="1" x14ac:dyDescent="0.3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</row>
    <row r="918" spans="1:24" ht="16.5" customHeight="1" x14ac:dyDescent="0.3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</row>
    <row r="919" spans="1:24" ht="16.5" customHeight="1" x14ac:dyDescent="0.3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</row>
    <row r="920" spans="1:24" ht="16.5" customHeight="1" x14ac:dyDescent="0.3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</row>
    <row r="921" spans="1:24" ht="16.5" customHeight="1" x14ac:dyDescent="0.3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</row>
    <row r="922" spans="1:24" ht="16.5" customHeight="1" x14ac:dyDescent="0.3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</row>
    <row r="923" spans="1:24" ht="16.5" customHeight="1" x14ac:dyDescent="0.3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</row>
    <row r="924" spans="1:24" ht="16.5" customHeight="1" x14ac:dyDescent="0.3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</row>
    <row r="925" spans="1:24" ht="16.5" customHeight="1" x14ac:dyDescent="0.3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</row>
    <row r="926" spans="1:24" ht="16.5" customHeight="1" x14ac:dyDescent="0.3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</row>
    <row r="927" spans="1:24" ht="16.5" customHeight="1" x14ac:dyDescent="0.3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</row>
    <row r="928" spans="1:24" ht="16.5" customHeight="1" x14ac:dyDescent="0.3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</row>
    <row r="929" spans="1:24" ht="16.5" customHeight="1" x14ac:dyDescent="0.3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</row>
    <row r="930" spans="1:24" ht="16.5" customHeight="1" x14ac:dyDescent="0.3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</row>
    <row r="931" spans="1:24" ht="16.5" customHeight="1" x14ac:dyDescent="0.3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</row>
    <row r="932" spans="1:24" ht="16.5" customHeight="1" x14ac:dyDescent="0.3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</row>
    <row r="933" spans="1:24" ht="16.5" customHeight="1" x14ac:dyDescent="0.3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</row>
    <row r="934" spans="1:24" ht="16.5" customHeight="1" x14ac:dyDescent="0.3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</row>
    <row r="935" spans="1:24" ht="16.5" customHeight="1" x14ac:dyDescent="0.3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</row>
    <row r="936" spans="1:24" ht="16.5" customHeight="1" x14ac:dyDescent="0.3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</row>
    <row r="937" spans="1:24" ht="16.5" customHeight="1" x14ac:dyDescent="0.3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</row>
    <row r="938" spans="1:24" ht="16.5" customHeight="1" x14ac:dyDescent="0.3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</row>
    <row r="939" spans="1:24" ht="16.5" customHeight="1" x14ac:dyDescent="0.3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</row>
    <row r="940" spans="1:24" ht="16.5" customHeight="1" x14ac:dyDescent="0.3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</row>
    <row r="941" spans="1:24" ht="16.5" customHeight="1" x14ac:dyDescent="0.3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</row>
    <row r="942" spans="1:24" ht="16.5" customHeight="1" x14ac:dyDescent="0.3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</row>
    <row r="943" spans="1:24" ht="16.5" customHeight="1" x14ac:dyDescent="0.3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</row>
    <row r="944" spans="1:24" ht="16.5" customHeight="1" x14ac:dyDescent="0.3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</row>
    <row r="945" spans="1:24" ht="16.5" customHeight="1" x14ac:dyDescent="0.3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</row>
    <row r="946" spans="1:24" ht="16.5" customHeight="1" x14ac:dyDescent="0.3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</row>
    <row r="947" spans="1:24" ht="16.5" customHeight="1" x14ac:dyDescent="0.3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</row>
    <row r="948" spans="1:24" ht="16.5" customHeight="1" x14ac:dyDescent="0.3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</row>
    <row r="949" spans="1:24" ht="16.5" customHeight="1" x14ac:dyDescent="0.3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</row>
    <row r="950" spans="1:24" ht="16.5" customHeight="1" x14ac:dyDescent="0.3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</row>
    <row r="951" spans="1:24" ht="16.5" customHeight="1" x14ac:dyDescent="0.3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</row>
    <row r="952" spans="1:24" ht="16.5" customHeight="1" x14ac:dyDescent="0.3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</row>
    <row r="953" spans="1:24" ht="16.5" customHeight="1" x14ac:dyDescent="0.3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</row>
    <row r="954" spans="1:24" ht="16.5" customHeight="1" x14ac:dyDescent="0.3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</row>
    <row r="955" spans="1:24" ht="16.5" customHeight="1" x14ac:dyDescent="0.3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</row>
    <row r="956" spans="1:24" ht="16.5" customHeight="1" x14ac:dyDescent="0.3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</row>
    <row r="957" spans="1:24" ht="16.5" customHeight="1" x14ac:dyDescent="0.3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</row>
    <row r="958" spans="1:24" ht="16.5" customHeight="1" x14ac:dyDescent="0.3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</row>
    <row r="959" spans="1:24" ht="16.5" customHeight="1" x14ac:dyDescent="0.3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</row>
    <row r="960" spans="1:24" ht="16.5" customHeight="1" x14ac:dyDescent="0.3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</row>
    <row r="961" spans="1:24" ht="16.5" customHeight="1" x14ac:dyDescent="0.3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</row>
    <row r="962" spans="1:24" ht="16.5" customHeight="1" x14ac:dyDescent="0.3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</row>
    <row r="963" spans="1:24" ht="16.5" customHeight="1" x14ac:dyDescent="0.3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</row>
    <row r="964" spans="1:24" ht="16.5" customHeight="1" x14ac:dyDescent="0.3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</row>
    <row r="965" spans="1:24" ht="16.5" customHeight="1" x14ac:dyDescent="0.3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</row>
    <row r="966" spans="1:24" ht="16.5" customHeight="1" x14ac:dyDescent="0.3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</row>
    <row r="967" spans="1:24" ht="16.5" customHeight="1" x14ac:dyDescent="0.3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</row>
    <row r="968" spans="1:24" ht="16.5" customHeight="1" x14ac:dyDescent="0.3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</row>
    <row r="969" spans="1:24" ht="16.5" customHeight="1" x14ac:dyDescent="0.3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</row>
    <row r="970" spans="1:24" ht="16.5" customHeight="1" x14ac:dyDescent="0.3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</row>
    <row r="971" spans="1:24" ht="16.5" customHeight="1" x14ac:dyDescent="0.3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</row>
    <row r="972" spans="1:24" ht="16.5" customHeight="1" x14ac:dyDescent="0.3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</row>
    <row r="973" spans="1:24" ht="16.5" customHeight="1" x14ac:dyDescent="0.3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</row>
    <row r="974" spans="1:24" ht="16.5" customHeight="1" x14ac:dyDescent="0.3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</row>
    <row r="975" spans="1:24" ht="16.5" customHeight="1" x14ac:dyDescent="0.3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</row>
    <row r="976" spans="1:24" ht="16.5" customHeight="1" x14ac:dyDescent="0.3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</row>
    <row r="977" spans="1:24" ht="16.5" customHeight="1" x14ac:dyDescent="0.3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</row>
    <row r="978" spans="1:24" ht="16.5" customHeight="1" x14ac:dyDescent="0.3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</row>
    <row r="979" spans="1:24" ht="16.5" customHeight="1" x14ac:dyDescent="0.3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</row>
    <row r="980" spans="1:24" ht="16.5" customHeight="1" x14ac:dyDescent="0.3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</row>
    <row r="981" spans="1:24" ht="16.5" customHeight="1" x14ac:dyDescent="0.3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</row>
    <row r="982" spans="1:24" ht="16.5" customHeight="1" x14ac:dyDescent="0.3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</row>
    <row r="983" spans="1:24" ht="16.5" customHeight="1" x14ac:dyDescent="0.3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</row>
    <row r="984" spans="1:24" ht="16.5" customHeight="1" x14ac:dyDescent="0.3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</row>
    <row r="985" spans="1:24" ht="16.5" customHeight="1" x14ac:dyDescent="0.3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</row>
    <row r="986" spans="1:24" ht="16.5" customHeight="1" x14ac:dyDescent="0.3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</row>
    <row r="987" spans="1:24" ht="16.5" customHeight="1" x14ac:dyDescent="0.3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</row>
    <row r="988" spans="1:24" ht="16.5" customHeight="1" x14ac:dyDescent="0.3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</row>
    <row r="989" spans="1:24" ht="16.5" customHeight="1" x14ac:dyDescent="0.3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</row>
    <row r="990" spans="1:24" ht="16.5" customHeight="1" x14ac:dyDescent="0.3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</row>
    <row r="991" spans="1:24" ht="16.5" customHeight="1" x14ac:dyDescent="0.3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</row>
    <row r="992" spans="1:24" ht="16.5" customHeight="1" x14ac:dyDescent="0.3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</row>
    <row r="993" spans="1:24" ht="16.5" customHeight="1" x14ac:dyDescent="0.3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</row>
    <row r="994" spans="1:24" ht="16.5" customHeight="1" x14ac:dyDescent="0.3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</row>
    <row r="995" spans="1:24" ht="16.5" customHeight="1" x14ac:dyDescent="0.3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</row>
    <row r="996" spans="1:24" ht="16.5" customHeight="1" x14ac:dyDescent="0.3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</row>
    <row r="997" spans="1:24" ht="16.5" customHeight="1" x14ac:dyDescent="0.3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</row>
    <row r="998" spans="1:24" ht="16.5" customHeight="1" x14ac:dyDescent="0.3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</row>
    <row r="999" spans="1:24" ht="16.5" customHeight="1" x14ac:dyDescent="0.3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</row>
    <row r="1000" spans="1:24" ht="16.5" customHeight="1" x14ac:dyDescent="0.3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</row>
    <row r="1001" spans="1:24" ht="16.5" customHeight="1" x14ac:dyDescent="0.3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</row>
    <row r="1002" spans="1:24" ht="16.5" customHeight="1" x14ac:dyDescent="0.3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</row>
    <row r="1003" spans="1:24" ht="16.5" customHeight="1" x14ac:dyDescent="0.3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</row>
    <row r="1004" spans="1:24" ht="16.5" customHeight="1" x14ac:dyDescent="0.3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</row>
  </sheetData>
  <mergeCells count="2">
    <mergeCell ref="A15:I15"/>
    <mergeCell ref="A1:J1"/>
  </mergeCells>
  <pageMargins left="0.7" right="0.7" top="0.75" bottom="0.75" header="0" footer="0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993"/>
  <sheetViews>
    <sheetView view="pageBreakPreview" zoomScaleNormal="100" zoomScaleSheetLayoutView="100" workbookViewId="0">
      <selection sqref="A1:F1"/>
    </sheetView>
  </sheetViews>
  <sheetFormatPr defaultColWidth="14.42578125" defaultRowHeight="15" customHeight="1" x14ac:dyDescent="0.25"/>
  <cols>
    <col min="1" max="1" width="5.7109375" customWidth="1"/>
    <col min="2" max="2" width="13.5703125" customWidth="1"/>
    <col min="3" max="3" width="19.140625" customWidth="1"/>
    <col min="4" max="6" width="13.5703125" customWidth="1"/>
    <col min="7" max="25" width="8.7109375" customWidth="1"/>
  </cols>
  <sheetData>
    <row r="1" spans="1:25" ht="17.25" x14ac:dyDescent="0.3">
      <c r="A1" s="252" t="s">
        <v>178</v>
      </c>
      <c r="B1" s="252"/>
      <c r="C1" s="252"/>
      <c r="D1" s="252"/>
      <c r="E1" s="252"/>
      <c r="F1" s="25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100" customFormat="1" ht="18" x14ac:dyDescent="0.3">
      <c r="A2" s="165"/>
      <c r="B2" s="166"/>
      <c r="C2" s="166"/>
      <c r="D2" s="166"/>
      <c r="E2" s="166"/>
      <c r="F2" s="16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 thickBot="1" x14ac:dyDescent="0.35">
      <c r="A3" s="6" t="s">
        <v>94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6.75" thickBot="1" x14ac:dyDescent="0.35">
      <c r="A4" s="146" t="s">
        <v>8</v>
      </c>
      <c r="B4" s="128" t="s">
        <v>74</v>
      </c>
      <c r="C4" s="127" t="s">
        <v>95</v>
      </c>
      <c r="D4" s="128" t="s">
        <v>96</v>
      </c>
      <c r="E4" s="128" t="s">
        <v>97</v>
      </c>
      <c r="F4" s="129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 thickTop="1" x14ac:dyDescent="0.3">
      <c r="A5" s="142">
        <v>1</v>
      </c>
      <c r="B5" s="143">
        <v>2</v>
      </c>
      <c r="C5" s="144">
        <v>3</v>
      </c>
      <c r="D5" s="144">
        <v>4</v>
      </c>
      <c r="E5" s="144">
        <v>5</v>
      </c>
      <c r="F5" s="14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 x14ac:dyDescent="0.3">
      <c r="A6" s="139"/>
      <c r="B6" s="136"/>
      <c r="C6" s="136"/>
      <c r="D6" s="136"/>
      <c r="E6" s="136"/>
      <c r="F6" s="1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 x14ac:dyDescent="0.3">
      <c r="A7" s="139"/>
      <c r="B7" s="136"/>
      <c r="C7" s="136"/>
      <c r="D7" s="136"/>
      <c r="E7" s="136"/>
      <c r="F7" s="1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thickBot="1" x14ac:dyDescent="0.35">
      <c r="A8" s="167" t="s">
        <v>13</v>
      </c>
      <c r="B8" s="141"/>
      <c r="C8" s="169" t="s">
        <v>91</v>
      </c>
      <c r="D8" s="222">
        <f>SUM(D6:D7)</f>
        <v>0</v>
      </c>
      <c r="E8" s="169" t="s">
        <v>91</v>
      </c>
      <c r="F8" s="168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 thickBot="1" x14ac:dyDescent="0.35">
      <c r="A10" s="6" t="s">
        <v>98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6.75" thickBot="1" x14ac:dyDescent="0.35">
      <c r="A11" s="146" t="s">
        <v>8</v>
      </c>
      <c r="B11" s="128" t="s">
        <v>74</v>
      </c>
      <c r="C11" s="127" t="s">
        <v>95</v>
      </c>
      <c r="D11" s="128" t="s">
        <v>96</v>
      </c>
      <c r="E11" s="128" t="s">
        <v>97</v>
      </c>
      <c r="F11" s="129" t="s">
        <v>55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 thickTop="1" x14ac:dyDescent="0.3">
      <c r="A12" s="142">
        <v>1</v>
      </c>
      <c r="B12" s="143">
        <v>2</v>
      </c>
      <c r="C12" s="144">
        <v>3</v>
      </c>
      <c r="D12" s="144">
        <v>4</v>
      </c>
      <c r="E12" s="144">
        <v>5</v>
      </c>
      <c r="F12" s="145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 x14ac:dyDescent="0.3">
      <c r="A13" s="139"/>
      <c r="B13" s="136"/>
      <c r="C13" s="136"/>
      <c r="D13" s="136"/>
      <c r="E13" s="136"/>
      <c r="F13" s="14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 x14ac:dyDescent="0.3">
      <c r="A14" s="139"/>
      <c r="B14" s="136"/>
      <c r="C14" s="136"/>
      <c r="D14" s="136"/>
      <c r="E14" s="136"/>
      <c r="F14" s="14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100" customFormat="1" ht="16.5" customHeight="1" thickBot="1" x14ac:dyDescent="0.35">
      <c r="A15" s="167" t="s">
        <v>13</v>
      </c>
      <c r="B15" s="141"/>
      <c r="C15" s="169" t="s">
        <v>91</v>
      </c>
      <c r="D15" s="141"/>
      <c r="E15" s="169" t="s">
        <v>91</v>
      </c>
      <c r="F15" s="168" t="s">
        <v>91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</sheetData>
  <mergeCells count="1">
    <mergeCell ref="A1:F1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987"/>
  <sheetViews>
    <sheetView view="pageBreakPreview" zoomScaleNormal="100" zoomScaleSheetLayoutView="100" workbookViewId="0">
      <selection sqref="A1:G1"/>
    </sheetView>
  </sheetViews>
  <sheetFormatPr defaultColWidth="14.42578125" defaultRowHeight="15" customHeight="1" x14ac:dyDescent="0.25"/>
  <cols>
    <col min="1" max="1" width="4.140625" customWidth="1"/>
    <col min="2" max="5" width="13.5703125" customWidth="1"/>
    <col min="6" max="6" width="14.5703125" bestFit="1" customWidth="1"/>
    <col min="7" max="7" width="18.85546875" customWidth="1"/>
    <col min="8" max="27" width="8.7109375" customWidth="1"/>
  </cols>
  <sheetData>
    <row r="1" spans="1:27" ht="38.25" customHeight="1" x14ac:dyDescent="0.3">
      <c r="A1" s="253" t="s">
        <v>179</v>
      </c>
      <c r="B1" s="254"/>
      <c r="C1" s="254"/>
      <c r="D1" s="254"/>
      <c r="E1" s="254"/>
      <c r="F1" s="254"/>
      <c r="G1" s="25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 x14ac:dyDescent="0.3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 x14ac:dyDescent="0.35">
      <c r="A3" s="6" t="s">
        <v>99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48.75" thickBot="1" x14ac:dyDescent="0.35">
      <c r="A4" s="185" t="s">
        <v>8</v>
      </c>
      <c r="B4" s="186" t="s">
        <v>151</v>
      </c>
      <c r="C4" s="132" t="s">
        <v>152</v>
      </c>
      <c r="D4" s="132" t="s">
        <v>53</v>
      </c>
      <c r="E4" s="187" t="s">
        <v>57</v>
      </c>
      <c r="F4" s="132" t="s">
        <v>114</v>
      </c>
      <c r="G4" s="188" t="s">
        <v>55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6.5" customHeight="1" thickTop="1" x14ac:dyDescent="0.3">
      <c r="A5" s="142">
        <v>1</v>
      </c>
      <c r="B5" s="143">
        <v>2</v>
      </c>
      <c r="C5" s="143">
        <v>3</v>
      </c>
      <c r="D5" s="144">
        <v>4</v>
      </c>
      <c r="E5" s="144">
        <v>5</v>
      </c>
      <c r="F5" s="144">
        <v>6</v>
      </c>
      <c r="G5" s="145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6.5" customHeight="1" x14ac:dyDescent="0.3">
      <c r="A6" s="139"/>
      <c r="B6" s="136"/>
      <c r="C6" s="136"/>
      <c r="D6" s="136"/>
      <c r="E6" s="136"/>
      <c r="F6" s="136"/>
      <c r="G6" s="14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6.5" customHeight="1" x14ac:dyDescent="0.3">
      <c r="A7" s="139"/>
      <c r="B7" s="136"/>
      <c r="C7" s="136"/>
      <c r="D7" s="136"/>
      <c r="E7" s="136"/>
      <c r="F7" s="136"/>
      <c r="G7" s="14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6.5" customHeight="1" thickBot="1" x14ac:dyDescent="0.35">
      <c r="A8" s="167" t="s">
        <v>13</v>
      </c>
      <c r="B8" s="141"/>
      <c r="C8" s="169" t="s">
        <v>91</v>
      </c>
      <c r="D8" s="169" t="s">
        <v>91</v>
      </c>
      <c r="E8" s="169" t="s">
        <v>91</v>
      </c>
      <c r="F8" s="222">
        <f>SUM(F6:F7)</f>
        <v>0</v>
      </c>
      <c r="G8" s="170" t="s">
        <v>91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6.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 thickBot="1" x14ac:dyDescent="0.35">
      <c r="A10" s="6" t="s">
        <v>100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102" customFormat="1" ht="48" customHeight="1" thickBot="1" x14ac:dyDescent="0.35">
      <c r="A11" s="185" t="s">
        <v>8</v>
      </c>
      <c r="B11" s="186" t="s">
        <v>151</v>
      </c>
      <c r="C11" s="132" t="s">
        <v>152</v>
      </c>
      <c r="D11" s="132" t="s">
        <v>53</v>
      </c>
      <c r="E11" s="187" t="s">
        <v>57</v>
      </c>
      <c r="F11" s="132" t="s">
        <v>134</v>
      </c>
      <c r="G11" s="188" t="s">
        <v>55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ht="16.5" customHeight="1" thickTop="1" x14ac:dyDescent="0.3">
      <c r="A12" s="142">
        <v>1</v>
      </c>
      <c r="B12" s="143">
        <v>2</v>
      </c>
      <c r="C12" s="143">
        <v>3</v>
      </c>
      <c r="D12" s="144">
        <v>4</v>
      </c>
      <c r="E12" s="144">
        <v>5</v>
      </c>
      <c r="F12" s="144">
        <v>6</v>
      </c>
      <c r="G12" s="145"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ht="16.5" customHeight="1" x14ac:dyDescent="0.3">
      <c r="A13" s="139"/>
      <c r="B13" s="136"/>
      <c r="C13" s="136"/>
      <c r="D13" s="136"/>
      <c r="E13" s="136"/>
      <c r="F13" s="136"/>
      <c r="G13" s="14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6.5" customHeight="1" x14ac:dyDescent="0.3">
      <c r="A14" s="139"/>
      <c r="B14" s="136"/>
      <c r="C14" s="136"/>
      <c r="D14" s="136"/>
      <c r="E14" s="136"/>
      <c r="F14" s="136"/>
      <c r="G14" s="14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6.5" customHeight="1" thickBot="1" x14ac:dyDescent="0.35">
      <c r="A15" s="167" t="s">
        <v>13</v>
      </c>
      <c r="B15" s="141"/>
      <c r="C15" s="169" t="s">
        <v>91</v>
      </c>
      <c r="D15" s="169" t="s">
        <v>91</v>
      </c>
      <c r="E15" s="169" t="s">
        <v>91</v>
      </c>
      <c r="F15" s="222">
        <f>SUM(F13:F14)</f>
        <v>0</v>
      </c>
      <c r="G15" s="170" t="s">
        <v>91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6.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mergeCells count="1">
    <mergeCell ref="A1:G1"/>
  </mergeCells>
  <pageMargins left="0.7" right="0.7" top="0.75" bottom="0.75" header="0" footer="0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17521-248B-4F22-AE30-15FFF18A6F03}">
  <dimension ref="A1:J17"/>
  <sheetViews>
    <sheetView workbookViewId="0">
      <selection activeCell="O4" sqref="O4"/>
    </sheetView>
  </sheetViews>
  <sheetFormatPr defaultRowHeight="15" x14ac:dyDescent="0.25"/>
  <cols>
    <col min="1" max="1" width="3.42578125" customWidth="1"/>
  </cols>
  <sheetData>
    <row r="1" spans="1:10" x14ac:dyDescent="0.25">
      <c r="A1">
        <v>1</v>
      </c>
      <c r="B1">
        <v>92800</v>
      </c>
    </row>
    <row r="2" spans="1:10" x14ac:dyDescent="0.25">
      <c r="A2">
        <v>2</v>
      </c>
      <c r="B2" s="238">
        <v>92800</v>
      </c>
    </row>
    <row r="3" spans="1:10" x14ac:dyDescent="0.25">
      <c r="A3" s="238">
        <v>3</v>
      </c>
      <c r="B3" s="238"/>
    </row>
    <row r="4" spans="1:10" x14ac:dyDescent="0.25">
      <c r="A4" s="238">
        <v>4</v>
      </c>
      <c r="B4" s="238">
        <v>92800</v>
      </c>
    </row>
    <row r="5" spans="1:10" x14ac:dyDescent="0.25">
      <c r="A5" s="238">
        <v>5</v>
      </c>
      <c r="B5" s="238"/>
      <c r="D5">
        <v>73000</v>
      </c>
      <c r="F5">
        <v>98000</v>
      </c>
      <c r="G5">
        <f>+F5*21/100</f>
        <v>20580</v>
      </c>
      <c r="H5">
        <f>+F5*4.5/100</f>
        <v>4410</v>
      </c>
      <c r="I5">
        <v>1500</v>
      </c>
      <c r="J5">
        <f>+F5-G5-H5</f>
        <v>73010</v>
      </c>
    </row>
    <row r="6" spans="1:10" x14ac:dyDescent="0.25">
      <c r="A6" s="238">
        <v>6</v>
      </c>
      <c r="B6" s="238">
        <v>92800</v>
      </c>
    </row>
    <row r="7" spans="1:10" x14ac:dyDescent="0.25">
      <c r="A7" s="238">
        <v>7</v>
      </c>
      <c r="B7" s="238">
        <v>100000</v>
      </c>
    </row>
    <row r="8" spans="1:10" x14ac:dyDescent="0.25">
      <c r="A8" s="238">
        <v>8</v>
      </c>
      <c r="B8" s="238">
        <v>100000</v>
      </c>
    </row>
    <row r="9" spans="1:10" x14ac:dyDescent="0.25">
      <c r="A9" s="238">
        <v>9</v>
      </c>
      <c r="B9" s="238">
        <v>100000</v>
      </c>
      <c r="F9">
        <f>+B17</f>
        <v>78592</v>
      </c>
      <c r="G9">
        <f>+F9*20/100</f>
        <v>15718.4</v>
      </c>
      <c r="H9">
        <f>+F9*5/100</f>
        <v>3929.6</v>
      </c>
      <c r="I9">
        <v>1500</v>
      </c>
      <c r="J9">
        <f>+F9-G9-H9</f>
        <v>58944</v>
      </c>
    </row>
    <row r="10" spans="1:10" x14ac:dyDescent="0.25">
      <c r="A10" s="238">
        <v>10</v>
      </c>
      <c r="B10" s="238">
        <v>100000</v>
      </c>
    </row>
    <row r="11" spans="1:10" x14ac:dyDescent="0.25">
      <c r="A11" s="238">
        <v>11</v>
      </c>
      <c r="B11" s="238">
        <v>100000</v>
      </c>
    </row>
    <row r="12" spans="1:10" x14ac:dyDescent="0.25">
      <c r="A12" s="238">
        <v>12</v>
      </c>
      <c r="B12" s="238">
        <v>100000</v>
      </c>
    </row>
    <row r="13" spans="1:10" x14ac:dyDescent="0.25">
      <c r="A13" s="238">
        <v>1</v>
      </c>
      <c r="B13" s="238">
        <v>104000</v>
      </c>
    </row>
    <row r="15" spans="1:10" x14ac:dyDescent="0.25">
      <c r="B15">
        <f>SUM(B2:B14)</f>
        <v>982400</v>
      </c>
    </row>
    <row r="17" spans="2:2" x14ac:dyDescent="0.25">
      <c r="B17">
        <f>+B15/12/25*2*12</f>
        <v>78592</v>
      </c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KC7HMsFc+assLjN1sHB/2R3oQPxTrw0Tu0GNKQ/W2nw=</DigestValue>
    </Reference>
    <Reference Type="http://www.w3.org/2000/09/xmldsig#Object" URI="#idOfficeObject">
      <DigestMethod Algorithm="http://www.w3.org/2001/04/xmlenc#sha256"/>
      <DigestValue>aroIgHoyDlirufnlJcSHHC0XPqq38gaCSWpPDtc+vLo=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07T4OqaSRABxCXXcFlGcWK6jVtOy6YuVYvzwPo7nHhw=</DigestValue>
    </Reference>
  </SignedInfo>
  <SignatureValue>a4m2157+w0o8psWrfkdn6nOu0Qhb3vAVV9A+1cjnZXiHPFuHVpJLBFUcekEP3moM7aGYChafQV3R
s6h6RhsZkUjCB2vO9MQnVWvcQWq6VjgIOOLk+GHPklNL0qftEb2eVpsrNomAKxswK64o6L6ppw4J
cIGNTumdHF0YJI+vyhHZlQmfaPq4IsEEPKvaHtalx4ujFGHXfxRs70BK1KHL0oDwYfV1FDPan6Go
lEdIb4HO3gVywEIpk7a5CnypWD/mL6EBjXt/W6c9SZ3ilHwSfYH0Gj0C9/C6faQEEBXhBTBMF8Sj
pGGOPYRm3NPa1Uf4mcsmVeVbV5TdEYDV8cKknQ==</SignatureValue>
  <KeyInfo>
    <X509Data>
      <X509Certificate>MIIFSTCCAzGgAwIBAgIIGj2ZWdXbyXgwDQYJKoZIhvcNAQELBQAwQjELMAkGA1UEBhMCQU0xEzARBgNVBAoMCkVLRU5HIENKU0MxCjAIBgNVBAUTATExEjAQBgNVBAMMCUNBIG9mIFJvQTAeFw0xNDAyMDcwNzM4NTFaFw0yNDAyMDcwNzM4NTFaMIGBMQswCQYDVQQGEwJBTTEdMBsGA1UEBAwU1L/UsdWQ1LHVitS11Y/VhdSx1YYxFTATBgNVBCoMDNSx1ZDVk9S71YbUtTEVMBMGA1UEBRMMNTJjM2MwMGNmNzdjMSUwIwYDVQQDDBxLQVJBUEVUWUFOIEFSUElORSA4MDAzODIwNjI2MIIBIjANBgkqhkiG9w0BAQEFAAOCAQ8AMIIBCgKCAQEA1V4TD6tIH4r6X1ax8XmjRr1o6gpNA/oJB4wWCeejfg3ftVO6f+ISrKbEgVMWUzIcViL3qxXTYSzHVEWaZDkS3fA20cpXrOWFpBb97KcOLJrYSbWnLKTBqILepqLe+Sn9fb6OxdASX+KdQuRxRjLcFysocTyYlvLnS7KuggQ84RXCdwyCTeiU1sg1I8YEvu4j3scBBL7LkBhT6TvOpIKDd6c0efbSdXTJIvjp6spYC879oR48PFDlKcxEAhfzjLexuVBABD6HehUoSbssEpfxIT4ZGlPaToA99OQcNo9ssxcccW9CdzUY4QkDj6J+GYrDN4GDiZFROPGFvRTACTYC2QIDAQABo4IBATCB/jAzBggrBgEFBQcBAQQnMCUwIwYIKwYBBQUHMAGGF2h0dHA6Ly9vY3NwLnBraS5hbS9vY3NwMB0GA1UdDgQWBBS7lTbcRtgxUV4VZI50I+HV2xUG/TAMBgNVHRMBAf8EAjAAMB8GA1UdIwQYMBaAFOnq8e4kIi4N/23YzITGNIzfXbJ5MDIGA1UdIAQrMCkwJwYEVR0gADAfMB0GCCsGAQUFBwIBFhF3d3cucGtpLmFtL3BvbGljeTA1BgNVHR8ELjAsMCqgKKAmhiRodHRwOi8vY3JsLnBraS5hbS9jaXRpemVuY2FfMjAxMy5jcmwwDgYDVR0PAQH/BAQDAgSwMA0GCSqGSIb3DQEBCwUAA4ICAQBq/igus16r2iyKHTGyLzDv6HshzrodbNFfue+95aULYRvnItY95Zt09GcHPwjW9ewq9OFfAcibsGJzSXHrQ+WaReBntqHYiThrEd+SWCz1G/Oz1vJdEHBLLb8iRcU+2f5eYHSLOD1y/YGtuKXebdcGbvEqb+0NNrx8o46oX1/FfbyssWNwVY+crSTMM46cMdjEkPr7q6FoNd0NMrTSp8NNEMsLVM2yfaOa5xXwQHy10Yicy9/4F73vWw/jfZZr/tppoLEd++A3qxUvWn4DZ7iBaszRo12p3cSF/bIYOtOojQWxmnrEdn+UHUKdghEfJHSLb4UV3GHP508CkLlXuQFWSvvyDCFmlA64PSeOoKDVnP44eBMeH+PugZxO5DUqRH6Y77MpGP7THdPbT+0UmiaCdgMQgcBl3z77jw2hCHrR3pVKp5WlEO5SrrbVkKRTCIDL7jvvxr5cMU4LWnhVACLf55vE/HVbbJwVPMWMkGzs3iczHbs1eOQWXXpSE8wPTCY2gaIKYKZjab5+VQSTYS4LQ6tAfY3BPMd6hjtOuDyYDidT2NmmWxQOzWI3q1R1/uZkQy2oMAypW1DSYZ3a5wShKHPSbrNpnmM7uwTQGTyla6Q+7GN3FPWN03ILjEtWdi8cOuHrCyK3qG0SCMSy8AtiKB6ORtXJdQZFFayPl/66M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dasyj24FQyf48g6cTuKsz3GSGSjFUpiD2yFd9fdEhNM=</DigestValue>
      </Reference>
      <Reference URI="/xl/calcChain.xml?ContentType=application/vnd.openxmlformats-officedocument.spreadsheetml.calcChain+xml">
        <DigestMethod Algorithm="http://www.w3.org/2001/04/xmlenc#sha256"/>
        <DigestValue>KiQ9x/2QvTYJLZ65nXWdrJMu2v0bXAEIW4B+n8Scvpw=</DigestValue>
      </Reference>
      <Reference URI="/xl/comments1.xml?ContentType=application/vnd.openxmlformats-officedocument.spreadsheetml.comments+xml">
        <DigestMethod Algorithm="http://www.w3.org/2001/04/xmlenc#sha256"/>
        <DigestValue>fyV4NgucUoAJwSKCnyC/TOzRXP+Uwk/pyOTK0GGir18=</DigestValue>
      </Reference>
      <Reference URI="/xl/drawings/vmlDrawing1.vml?ContentType=application/vnd.openxmlformats-officedocument.vmlDrawing">
        <DigestMethod Algorithm="http://www.w3.org/2001/04/xmlenc#sha256"/>
        <DigestValue>BBFeEZYVhZKAi1T6Qp01iqmL3Joqu4P1UbDJbjFGz24=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OLHiRw/BxGnmG0k5B8auWgZPXCPRcw84+vU9l2t1PUI=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6A88Q4BKvlutb/rywcJFzmMCHDFjgUizO261P3kezAM=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OLHiRw/BxGnmG0k5B8auWgZPXCPRcw84+vU9l2t1PUI=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p5NBWO7wKdP88m8zB3VjbYFJLqufUq15q5PBSMXHSWk=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p5NBWO7wKdP88m8zB3VjbYFJLqufUq15q5PBSMXHSWk=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NpaQGpGD/enZ1VstwUm+jYWXXJmkLEn+KiKfBwY9Unk=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NpaQGpGD/enZ1VstwUm+jYWXXJmkLEn+KiKfBwY9Unk=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p5NBWO7wKdP88m8zB3VjbYFJLqufUq15q5PBSMXHSWk=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OLHiRw/BxGnmG0k5B8auWgZPXCPRcw84+vU9l2t1PUI=</DigestValue>
      </Reference>
      <Reference URI="/xl/sharedStrings.xml?ContentType=application/vnd.openxmlformats-officedocument.spreadsheetml.sharedStrings+xml">
        <DigestMethod Algorithm="http://www.w3.org/2001/04/xmlenc#sha256"/>
        <DigestValue>5WD0uZEB3PCJHs9xm8rvThSNm5bmnpyVw24w0IS7v+E=</DigestValue>
      </Reference>
      <Reference URI="/xl/styles.xml?ContentType=application/vnd.openxmlformats-officedocument.spreadsheetml.styles+xml">
        <DigestMethod Algorithm="http://www.w3.org/2001/04/xmlenc#sha256"/>
        <DigestValue>aMXjU3WYEmxA2UVwo0Xg439DnG0VM0MzGeIuCyqJwgY=</DigestValue>
      </Reference>
      <Reference URI="/xl/theme/theme1.xml?ContentType=application/vnd.openxmlformats-officedocument.theme+xml">
        <DigestMethod Algorithm="http://www.w3.org/2001/04/xmlenc#sha256"/>
        <DigestValue>6LkLplPynrl3YLm/ZePSQpVTy+9AYVyikGUqP45wWp4=</DigestValue>
      </Reference>
      <Reference URI="/xl/workbook.xml?ContentType=application/vnd.openxmlformats-officedocument.spreadsheetml.sheet.main+xml">
        <DigestMethod Algorithm="http://www.w3.org/2001/04/xmlenc#sha256"/>
        <DigestValue>KyM3fInGEZYKz6P7yt4Sw7QZODmEK3JF0p3OlUBxgoE=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53ez4tggoCgV4IQk+wumk09H5/bRjDNJNOhII9/Lgkg=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mV/bchHTymn5Z3SjYR0blzJJqxhWjnXNX23z2M3SW3c=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nja/ZrU4T6c1gVi2VQzHfqTCjb45KTS0qlGj1W9Wn7s=</DigestValue>
      </Reference>
      <Reference URI="/xl/worksheets/sheet10.xml?ContentType=application/vnd.openxmlformats-officedocument.spreadsheetml.worksheet+xml">
        <DigestMethod Algorithm="http://www.w3.org/2001/04/xmlenc#sha256"/>
        <DigestValue>D57yqXv0PmYwgYArr1fq8gZrduFNBc9nk8zxLa2iEuw=</DigestValue>
      </Reference>
      <Reference URI="/xl/worksheets/sheet11.xml?ContentType=application/vnd.openxmlformats-officedocument.spreadsheetml.worksheet+xml">
        <DigestMethod Algorithm="http://www.w3.org/2001/04/xmlenc#sha256"/>
        <DigestValue>v8nLceXqhi6ZU7HTNFlGm6sNY7Q46743BqnWFtX4Jy0=</DigestValue>
      </Reference>
      <Reference URI="/xl/worksheets/sheet2.xml?ContentType=application/vnd.openxmlformats-officedocument.spreadsheetml.worksheet+xml">
        <DigestMethod Algorithm="http://www.w3.org/2001/04/xmlenc#sha256"/>
        <DigestValue>wVS+6qbJW5MHU4eTR/VsvM0jw8f2HZh5lk2ohi+lRR8=</DigestValue>
      </Reference>
      <Reference URI="/xl/worksheets/sheet3.xml?ContentType=application/vnd.openxmlformats-officedocument.spreadsheetml.worksheet+xml">
        <DigestMethod Algorithm="http://www.w3.org/2001/04/xmlenc#sha256"/>
        <DigestValue>CLK3hxNIhyIZphak4iH6bAGLaFhkXserxQsaJu/XPJE=</DigestValue>
      </Reference>
      <Reference URI="/xl/worksheets/sheet4.xml?ContentType=application/vnd.openxmlformats-officedocument.spreadsheetml.worksheet+xml">
        <DigestMethod Algorithm="http://www.w3.org/2001/04/xmlenc#sha256"/>
        <DigestValue>94p2rb/8f80MMToDv34RrRIXq+k3pTgg0u7apOIFWng=</DigestValue>
      </Reference>
      <Reference URI="/xl/worksheets/sheet5.xml?ContentType=application/vnd.openxmlformats-officedocument.spreadsheetml.worksheet+xml">
        <DigestMethod Algorithm="http://www.w3.org/2001/04/xmlenc#sha256"/>
        <DigestValue>0UJlG2z2l/zI2k5njVMDxjUev5lFbvBZYeajUsBKc9c=</DigestValue>
      </Reference>
      <Reference URI="/xl/worksheets/sheet6.xml?ContentType=application/vnd.openxmlformats-officedocument.spreadsheetml.worksheet+xml">
        <DigestMethod Algorithm="http://www.w3.org/2001/04/xmlenc#sha256"/>
        <DigestValue>Mj6eJm9jo0V4A1unwIH4UUfjXvWRiumbz+XPLYcpPE4=</DigestValue>
      </Reference>
      <Reference URI="/xl/worksheets/sheet7.xml?ContentType=application/vnd.openxmlformats-officedocument.spreadsheetml.worksheet+xml">
        <DigestMethod Algorithm="http://www.w3.org/2001/04/xmlenc#sha256"/>
        <DigestValue>98OEk40DYNLtbMOU0AAPUqbURP80Niu1V3shMbFn4BU=</DigestValue>
      </Reference>
      <Reference URI="/xl/worksheets/sheet8.xml?ContentType=application/vnd.openxmlformats-officedocument.spreadsheetml.worksheet+xml">
        <DigestMethod Algorithm="http://www.w3.org/2001/04/xmlenc#sha256"/>
        <DigestValue>TUWXXNpw3DHUzlaioXoEuDKdY/PXscKvYK/24V09hcY=</DigestValue>
      </Reference>
      <Reference URI="/xl/worksheets/sheet9.xml?ContentType=application/vnd.openxmlformats-officedocument.spreadsheetml.worksheet+xml">
        <DigestMethod Algorithm="http://www.w3.org/2001/04/xmlenc#sha256"/>
        <DigestValue>pJiML2klCn7cHpjJSHs3Wz6H92cZQYrODKFfQ4Y6QPA=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2023-02-15T10:50:55Z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16.0.11727/18</OfficeVersion>
          <ApplicationVersion>16.0.11727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2023-02-15T10:50:55Z</xd:SigningTime>
          <xd:SigningCertificate>
            <xd:Cert>
              <xd:CertDigest>
                <DigestMethod Algorithm="http://www.w3.org/2001/04/xmlenc#sha256"/>
                <DigestValue>RSQqfeUoq0mDWrMIiaBPOiph/UdgRHeeSp6m8KglGOg=</DigestValue>
              </xd:CertDigest>
              <xd:IssuerSerial>
                <X509IssuerName>CN=CA of RoA, SERIALNUMBER=1, O=EKENG CJSC, C=AM</X509IssuerName>
                <X509SerialNumber>1890836029684566392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Ընդհանուր</vt:lpstr>
      <vt:lpstr>Մուտքեր Ելքեր</vt:lpstr>
      <vt:lpstr> Գույք</vt:lpstr>
      <vt:lpstr>Պարտավորություններ</vt:lpstr>
      <vt:lpstr>Ծան 1.</vt:lpstr>
      <vt:lpstr>Ծան 2</vt:lpstr>
      <vt:lpstr>Ծան 3.</vt:lpstr>
      <vt:lpstr>Ծան 4.</vt:lpstr>
      <vt:lpstr>Sheet1</vt:lpstr>
      <vt:lpstr>Ծան 5.</vt:lpstr>
      <vt:lpstr>Տեղեկատու</vt:lpstr>
      <vt:lpstr>'Ծան 4.'!Print_Area</vt:lpstr>
      <vt:lpstr>'Ծան 5.'!Print_Area</vt:lpstr>
      <vt:lpstr>'Մուտքեր Ելքեր'!Print_Area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Gagik</dc:creator>
  <cp:lastModifiedBy>User</cp:lastModifiedBy>
  <cp:lastPrinted>2022-06-24T14:29:57Z</cp:lastPrinted>
  <dcterms:created xsi:type="dcterms:W3CDTF">2022-06-23T16:33:09Z</dcterms:created>
  <dcterms:modified xsi:type="dcterms:W3CDTF">2023-02-15T10:50:20Z</dcterms:modified>
</cp:coreProperties>
</file>