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Gohar\Documents\BA\Report 2022\"/>
    </mc:Choice>
  </mc:AlternateContent>
  <xr:revisionPtr revIDLastSave="0" documentId="13_ncr:1_{59BFCF74-8A1F-46CB-B1D4-FFF825C4AEEF}" xr6:coauthVersionLast="47" xr6:coauthVersionMax="47" xr10:uidLastSave="{00000000-0000-0000-0000-000000000000}"/>
  <bookViews>
    <workbookView xWindow="-120" yWindow="-120" windowWidth="29040" windowHeight="15840" tabRatio="732" activeTab="1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7" l="1"/>
  <c r="F42" i="2" l="1"/>
  <c r="F15" i="6"/>
  <c r="H41" i="2" l="1"/>
  <c r="F12" i="2"/>
  <c r="F14" i="2" s="1"/>
  <c r="F17" i="2"/>
  <c r="D14" i="2"/>
  <c r="D8" i="9"/>
  <c r="F15" i="8"/>
  <c r="F8" i="8"/>
  <c r="D8" i="7"/>
  <c r="E37" i="11"/>
  <c r="G29" i="11"/>
  <c r="F21" i="11"/>
  <c r="D13" i="11"/>
  <c r="D23" i="6"/>
  <c r="I47" i="3"/>
  <c r="H47" i="3"/>
  <c r="G47" i="3"/>
  <c r="I39" i="3"/>
  <c r="H39" i="3"/>
  <c r="G39" i="3"/>
  <c r="G24" i="3"/>
  <c r="F24" i="3"/>
  <c r="E24" i="3"/>
  <c r="G16" i="3"/>
  <c r="F16" i="3"/>
  <c r="E16" i="3"/>
  <c r="H40" i="2"/>
  <c r="H39" i="2"/>
  <c r="H38" i="2"/>
  <c r="H37" i="2"/>
  <c r="H36" i="2"/>
  <c r="H35" i="2"/>
  <c r="H34" i="2"/>
  <c r="H33" i="2"/>
  <c r="H32" i="2"/>
  <c r="H28" i="2"/>
  <c r="H27" i="2"/>
  <c r="H26" i="2"/>
  <c r="F26" i="2"/>
  <c r="H25" i="2"/>
  <c r="H24" i="2"/>
  <c r="F22" i="2"/>
  <c r="H22" i="2" s="1"/>
  <c r="H21" i="2"/>
  <c r="H20" i="2"/>
  <c r="H16" i="2"/>
  <c r="H13" i="2"/>
  <c r="F10" i="2"/>
  <c r="H10" i="2" s="1"/>
  <c r="H9" i="2"/>
  <c r="H8" i="2"/>
  <c r="H17" i="2" l="1"/>
  <c r="F18" i="2"/>
  <c r="H18" i="2" s="1"/>
  <c r="H42" i="2"/>
  <c r="D30" i="2"/>
  <c r="H14" i="2"/>
  <c r="H12" i="2"/>
  <c r="F30" i="2" l="1"/>
  <c r="F46" i="2" s="1"/>
  <c r="H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<sst xmlns="http://schemas.openxmlformats.org/spreadsheetml/2006/main" count="511" uniqueCount="222">
  <si>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</si>
  <si>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</si>
  <si>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</si>
  <si>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</si>
  <si>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</si>
  <si>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</si>
  <si>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</si>
  <si>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1. Կուսակցության մուտքերի և ելքերի վերաբերյալ հաշվետվություն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</si>
  <si>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</si>
  <si>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</si>
  <si>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</si>
  <si>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</si>
  <si>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</si>
  <si>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</si>
  <si>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</si>
  <si>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</si>
  <si>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</si>
  <si>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</si>
  <si>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</si>
  <si>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</si>
  <si>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</si>
  <si>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</si>
  <si>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</si>
  <si>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</si>
  <si>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</si>
  <si>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</si>
  <si>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</si>
  <si>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</si>
  <si>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</si>
  <si>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</si>
  <si>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</si>
  <si>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</si>
  <si>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</si>
  <si>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</si>
  <si>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</si>
  <si>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</si>
  <si>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</si>
  <si>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</si>
  <si>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</si>
  <si>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</si>
  <si>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</si>
  <si>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</si>
  <si>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</si>
  <si>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</si>
  <si>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</si>
  <si>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</si>
  <si>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</si>
  <si>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</si>
  <si>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</si>
  <si>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</si>
  <si>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</si>
  <si>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</si>
  <si>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</si>
  <si>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 Կուսակցության գույքի վերաբերյալ հաշվետվություն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</si>
  <si>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</si>
  <si>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</si>
  <si>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</si>
  <si>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</si>
  <si>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</si>
  <si>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</si>
  <si>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</si>
  <si>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</si>
  <si>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</si>
  <si>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</si>
  <si>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</si>
  <si>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</si>
  <si>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 Պարտավորություններ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</si>
  <si>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</si>
  <si>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</si>
  <si>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</si>
  <si>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</si>
  <si>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</si>
  <si>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</si>
  <si>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</si>
  <si>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</si>
  <si>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</si>
  <si>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</si>
  <si>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</si>
  <si>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</si>
  <si>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</si>
  <si>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</si>
  <si>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</si>
  <si>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</si>
  <si>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</si>
  <si>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</si>
  <si>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</si>
  <si>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</si>
  <si>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</si>
  <si>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</si>
  <si>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</si>
  <si>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</si>
  <si>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</si>
  <si>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</si>
  <si>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</si>
  <si>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</si>
  <si>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</si>
  <si>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</si>
  <si>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Ծանոթագրություն 3. Մուտքի վճարներ և անդամավճարներ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</si>
  <si>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</si>
  <si>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</si>
  <si>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</si>
  <si>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</si>
  <si>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</si>
  <si>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Ծանոթագրություն 4. Անշարժ գույքի վաճառքից և վարձակալության հանձնումից  մուտքեր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</si>
  <si>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</si>
  <si>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</si>
  <si>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</si>
  <si>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</si>
  <si>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</si>
  <si>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</si>
  <si>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</si>
  <si>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</si>
  <si>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</si>
  <si>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</si>
  <si>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</si>
  <si>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</si>
  <si>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</si>
  <si>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</si>
  <si>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</si>
  <si>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</si>
  <si>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</si>
  <si>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</si>
  <si>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</si>
  <si>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</si>
  <si>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</si>
  <si>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</si>
  <si>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</si>
  <si>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</si>
  <si>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</si>
  <si>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</si>
  <si>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Ծանոթագրություն 2. Ոչ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</si>
  <si>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</si>
  <si>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</si>
  <si>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</si>
  <si>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</si>
  <si>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</si>
  <si>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</si>
  <si>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</si>
  <si>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</si>
  <si>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</si>
  <si>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</si>
  <si>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</si>
  <si>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</si>
  <si>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</si>
  <si>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Ծանոթագրություն 5. Կուսակցության հիմնադրած ընկերությունների՝ հաշվետու տարում կուսակցությանը փոխանցած միջոցներ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</si>
  <si>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</si>
  <si>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</si>
  <si>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</si>
  <si>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</si>
  <si>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</si>
  <si>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</si>
  <si>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</si>
  <si>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</si>
  <si>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</si>
  <si>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</si>
  <si>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</si>
  <si>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</si>
  <si>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</si>
  <si>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</si>
  <si>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</si>
  <si>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</si>
  <si>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>Ծանոթագրություն 1. Դրամական նվիրատվություններ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</si>
  <si>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</si>
  <si>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</si>
  <si>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</si>
  <si>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</si>
  <si>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</si>
  <si>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</si>
  <si>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</si>
  <si>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</si>
  <si>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</si>
  <si>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</si>
  <si>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</si>
  <si>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</si>
  <si>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</si>
  <si>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</si>
  <si>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</si>
  <si>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</si>
  <si>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</si>
  <si>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</si>
  <si>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</si>
  <si>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ք. Երևան, Բաղրամյան 1, բն.24</t>
  </si>
  <si>
    <t>Երևան</t>
  </si>
  <si>
    <t>Էդմոն Մարուքյան</t>
  </si>
  <si>
    <t>արական</t>
  </si>
  <si>
    <t>Գևորգ Գորգիսյան</t>
  </si>
  <si>
    <t>ՀՀ դրամ</t>
  </si>
  <si>
    <t>Կարեն Սիմոնյան</t>
  </si>
  <si>
    <t>Դավիթ Խաժակյան</t>
  </si>
  <si>
    <t>Արարատ Ստեփանյան</t>
  </si>
  <si>
    <t>Արմեն Եղիազարյան</t>
  </si>
  <si>
    <t>Անի Սամսոնյան</t>
  </si>
  <si>
    <t>Գրիգորի Դոխոյան</t>
  </si>
  <si>
    <t>Սրբուհի Գրիգորյան</t>
  </si>
  <si>
    <t>Ռուզաննա Ավագիմյան</t>
  </si>
  <si>
    <t xml:space="preserve">«ԼՈՒՍԱՎՈՐ ՀԱՅԱՍՏԱՆ» ԿՈՒՍԱԿՑՈՒԹՅԱՆ  </t>
  </si>
  <si>
    <t>23.05.2021</t>
  </si>
  <si>
    <t>իգական</t>
  </si>
  <si>
    <t>Նորայր Կարապետյան</t>
  </si>
  <si>
    <t>Արեն Պետունց</t>
  </si>
  <si>
    <t>Նարա Հովհաննիսյան</t>
  </si>
  <si>
    <t>Գևորգ Ներսեսյան</t>
  </si>
  <si>
    <t>Հարության Բաբայան</t>
  </si>
  <si>
    <t>Արշավիր Խաչատրյան</t>
  </si>
  <si>
    <t>Իգոր Ավակյան</t>
  </si>
  <si>
    <t>Աստղիկ Ավետիքյան</t>
  </si>
  <si>
    <t>Կարինե Ղուկասյան</t>
  </si>
  <si>
    <t>Ստեփան Ստեփանյան</t>
  </si>
  <si>
    <t>-</t>
  </si>
  <si>
    <t>Լուսավոր Հայաստան</t>
  </si>
  <si>
    <t xml:space="preserve">https://www.brightarmenia.am/ </t>
  </si>
  <si>
    <t>0019 ք. Երևան, Բաղրամյան 1, 24</t>
  </si>
  <si>
    <t>02.02.2016</t>
  </si>
  <si>
    <t>2022թ. ՏԱՐԵԿԱՆ ՀԱՇՎԵՏՎՈՒԹՅՈՒՆ</t>
  </si>
  <si>
    <t>ԱՐՏՅՈՄ ԳԵՂԱՄՅԱՆ</t>
  </si>
  <si>
    <t>Դոխոյան Գրիգորի Միխայիլի</t>
  </si>
  <si>
    <t>Ստեփանյան Արարատ Սամվելի</t>
  </si>
  <si>
    <t>ԵՂԻԱԶԱՐՅԱՆ ԱՐՄԵՆ ԷԴԻԿԻ</t>
  </si>
  <si>
    <t>Խաժակյան Դավիթ Ռուբենի</t>
  </si>
  <si>
    <t>Գորգիսյան Գեւորգ Սամվելի</t>
  </si>
  <si>
    <t>ԿԱՐԵՆ ՍԻՄՈՆՅԱՆ ՄԱՆՎԵԼԻ</t>
  </si>
  <si>
    <t>ԻԳՈՐ ԱՎԱԿՅԱՆ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</si>
</sst>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42" fillId="0" borderId="11"/>
    <xf numFmtId="0" fontId="1" fillId="0" borderId="11"/>
  </cellStyleXfs>
  <cellXfs count="2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/>
    <xf numFmtId="0" fontId="4" fillId="0" borderId="0" xfId="0" applyFont="1" applyAlignment="1">
      <alignment vertical="center"/>
    </xf>
    <xf numFmtId="0" fontId="15" fillId="0" borderId="0" xfId="0" applyFont="1"/>
    <xf numFmtId="0" fontId="19" fillId="0" borderId="0" xfId="0" applyFont="1"/>
    <xf numFmtId="0" fontId="25" fillId="0" borderId="0" xfId="0" applyFont="1"/>
    <xf numFmtId="0" fontId="24" fillId="0" borderId="0" xfId="0" applyFont="1"/>
    <xf numFmtId="15" fontId="25" fillId="0" borderId="0" xfId="0" applyNumberFormat="1" applyFont="1"/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0" borderId="0" xfId="0" applyFont="1"/>
    <xf numFmtId="0" fontId="23" fillId="2" borderId="1" xfId="0" applyFont="1" applyFill="1" applyBorder="1"/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43" fontId="23" fillId="2" borderId="1" xfId="0" applyNumberFormat="1" applyFont="1" applyFill="1" applyBorder="1"/>
    <xf numFmtId="0" fontId="17" fillId="2" borderId="5" xfId="0" applyFont="1" applyFill="1" applyBorder="1" applyAlignment="1">
      <alignment wrapText="1"/>
    </xf>
    <xf numFmtId="43" fontId="23" fillId="2" borderId="5" xfId="0" applyNumberFormat="1" applyFont="1" applyFill="1" applyBorder="1"/>
    <xf numFmtId="0" fontId="17" fillId="3" borderId="5" xfId="0" applyFont="1" applyFill="1" applyBorder="1" applyAlignment="1">
      <alignment horizontal="center" vertical="center" wrapText="1"/>
    </xf>
    <xf numFmtId="43" fontId="17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43" fontId="17" fillId="3" borderId="5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top"/>
    </xf>
    <xf numFmtId="0" fontId="17" fillId="3" borderId="6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center" wrapText="1"/>
    </xf>
    <xf numFmtId="43" fontId="17" fillId="3" borderId="7" xfId="0" applyNumberFormat="1" applyFont="1" applyFill="1" applyBorder="1" applyAlignment="1">
      <alignment wrapText="1"/>
    </xf>
    <xf numFmtId="0" fontId="17" fillId="3" borderId="7" xfId="0" applyFont="1" applyFill="1" applyBorder="1"/>
    <xf numFmtId="43" fontId="17" fillId="3" borderId="7" xfId="0" applyNumberFormat="1" applyFont="1" applyFill="1" applyBorder="1"/>
    <xf numFmtId="0" fontId="30" fillId="2" borderId="8" xfId="0" applyFont="1" applyFill="1" applyBorder="1" applyAlignment="1">
      <alignment horizontal="center" vertical="center" wrapText="1"/>
    </xf>
    <xf numFmtId="43" fontId="23" fillId="0" borderId="8" xfId="0" applyNumberFormat="1" applyFont="1" applyBorder="1"/>
    <xf numFmtId="0" fontId="23" fillId="2" borderId="8" xfId="0" applyFont="1" applyFill="1" applyBorder="1"/>
    <xf numFmtId="43" fontId="23" fillId="2" borderId="8" xfId="0" applyNumberFormat="1" applyFont="1" applyFill="1" applyBorder="1"/>
    <xf numFmtId="0" fontId="23" fillId="2" borderId="4" xfId="0" applyFont="1" applyFill="1" applyBorder="1"/>
    <xf numFmtId="0" fontId="23" fillId="4" borderId="9" xfId="0" applyFont="1" applyFill="1" applyBorder="1" applyAlignment="1">
      <alignment wrapText="1"/>
    </xf>
    <xf numFmtId="0" fontId="23" fillId="4" borderId="1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wrapText="1"/>
    </xf>
    <xf numFmtId="43" fontId="17" fillId="2" borderId="11" xfId="0" applyNumberFormat="1" applyFont="1" applyFill="1" applyBorder="1"/>
    <xf numFmtId="0" fontId="17" fillId="2" borderId="11" xfId="0" applyFont="1" applyFill="1" applyBorder="1"/>
    <xf numFmtId="0" fontId="23" fillId="4" borderId="11" xfId="0" applyFont="1" applyFill="1" applyBorder="1" applyAlignment="1">
      <alignment wrapText="1"/>
    </xf>
    <xf numFmtId="0" fontId="17" fillId="2" borderId="7" xfId="0" applyFont="1" applyFill="1" applyBorder="1" applyAlignment="1">
      <alignment horizontal="center" wrapText="1"/>
    </xf>
    <xf numFmtId="43" fontId="17" fillId="2" borderId="7" xfId="0" applyNumberFormat="1" applyFont="1" applyFill="1" applyBorder="1"/>
    <xf numFmtId="0" fontId="17" fillId="2" borderId="7" xfId="0" applyFont="1" applyFill="1" applyBorder="1"/>
    <xf numFmtId="0" fontId="31" fillId="2" borderId="1" xfId="0" applyFont="1" applyFill="1" applyBorder="1" applyAlignment="1">
      <alignment horizontal="center" vertical="center" wrapText="1"/>
    </xf>
    <xf numFmtId="43" fontId="17" fillId="2" borderId="12" xfId="0" applyNumberFormat="1" applyFont="1" applyFill="1" applyBorder="1"/>
    <xf numFmtId="0" fontId="17" fillId="2" borderId="12" xfId="0" applyFont="1" applyFill="1" applyBorder="1"/>
    <xf numFmtId="0" fontId="23" fillId="4" borderId="1" xfId="0" quotePrefix="1" applyFont="1" applyFill="1" applyBorder="1" applyAlignment="1">
      <alignment vertical="center" wrapText="1"/>
    </xf>
    <xf numFmtId="43" fontId="23" fillId="0" borderId="13" xfId="0" applyNumberFormat="1" applyFont="1" applyBorder="1"/>
    <xf numFmtId="0" fontId="17" fillId="2" borderId="1" xfId="0" applyFont="1" applyFill="1" applyBorder="1"/>
    <xf numFmtId="43" fontId="17" fillId="2" borderId="1" xfId="0" applyNumberFormat="1" applyFont="1" applyFill="1" applyBorder="1"/>
    <xf numFmtId="43" fontId="23" fillId="2" borderId="14" xfId="0" applyNumberFormat="1" applyFont="1" applyFill="1" applyBorder="1"/>
    <xf numFmtId="0" fontId="17" fillId="4" borderId="14" xfId="0" applyFont="1" applyFill="1" applyBorder="1" applyAlignment="1">
      <alignment wrapText="1"/>
    </xf>
    <xf numFmtId="0" fontId="17" fillId="4" borderId="14" xfId="0" applyFont="1" applyFill="1" applyBorder="1" applyAlignment="1">
      <alignment horizontal="left" wrapText="1"/>
    </xf>
    <xf numFmtId="0" fontId="17" fillId="2" borderId="14" xfId="0" applyFont="1" applyFill="1" applyBorder="1" applyAlignment="1">
      <alignment horizontal="center" wrapText="1"/>
    </xf>
    <xf numFmtId="0" fontId="23" fillId="2" borderId="14" xfId="0" applyFont="1" applyFill="1" applyBorder="1"/>
    <xf numFmtId="43" fontId="23" fillId="0" borderId="14" xfId="0" applyNumberFormat="1" applyFont="1" applyBorder="1"/>
    <xf numFmtId="0" fontId="23" fillId="2" borderId="7" xfId="0" applyFont="1" applyFill="1" applyBorder="1"/>
    <xf numFmtId="43" fontId="23" fillId="2" borderId="7" xfId="0" applyNumberFormat="1" applyFont="1" applyFill="1" applyBorder="1"/>
    <xf numFmtId="0" fontId="23" fillId="4" borderId="1" xfId="0" applyFont="1" applyFill="1" applyBorder="1" applyAlignment="1">
      <alignment vertical="center" wrapText="1"/>
    </xf>
    <xf numFmtId="43" fontId="23" fillId="2" borderId="13" xfId="0" applyNumberFormat="1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/>
    <xf numFmtId="0" fontId="17" fillId="3" borderId="5" xfId="0" applyFont="1" applyFill="1" applyBorder="1" applyAlignment="1">
      <alignment horizontal="center"/>
    </xf>
    <xf numFmtId="43" fontId="17" fillId="3" borderId="5" xfId="0" applyNumberFormat="1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43" fontId="17" fillId="3" borderId="12" xfId="0" applyNumberFormat="1" applyFont="1" applyFill="1" applyBorder="1"/>
    <xf numFmtId="43" fontId="17" fillId="3" borderId="1" xfId="0" applyNumberFormat="1" applyFont="1" applyFill="1" applyBorder="1"/>
    <xf numFmtId="43" fontId="23" fillId="2" borderId="12" xfId="0" applyNumberFormat="1" applyFont="1" applyFill="1" applyBorder="1"/>
    <xf numFmtId="0" fontId="17" fillId="3" borderId="5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wrapText="1"/>
    </xf>
    <xf numFmtId="43" fontId="17" fillId="2" borderId="5" xfId="0" applyNumberFormat="1" applyFont="1" applyFill="1" applyBorder="1"/>
    <xf numFmtId="0" fontId="23" fillId="0" borderId="0" xfId="0" applyFont="1"/>
    <xf numFmtId="0" fontId="17" fillId="4" borderId="8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wrapText="1"/>
    </xf>
    <xf numFmtId="0" fontId="17" fillId="4" borderId="7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wrapText="1"/>
    </xf>
    <xf numFmtId="0" fontId="21" fillId="2" borderId="11" xfId="0" applyFont="1" applyFill="1" applyBorder="1" applyAlignment="1">
      <alignment horizontal="left" vertical="top" wrapText="1"/>
    </xf>
    <xf numFmtId="0" fontId="22" fillId="0" borderId="11" xfId="0" applyFont="1" applyBorder="1"/>
    <xf numFmtId="0" fontId="33" fillId="0" borderId="0" xfId="0" applyFont="1" applyAlignment="1">
      <alignment horizontal="left" wrapText="1"/>
    </xf>
    <xf numFmtId="0" fontId="33" fillId="0" borderId="0" xfId="0" applyFont="1"/>
    <xf numFmtId="0" fontId="17" fillId="0" borderId="11" xfId="0" applyFont="1" applyBorder="1" applyAlignment="1">
      <alignment horizontal="center" vertical="center" wrapText="1"/>
    </xf>
    <xf numFmtId="0" fontId="34" fillId="0" borderId="0" xfId="1" applyFont="1" applyAlignment="1">
      <alignment horizontal="center"/>
    </xf>
    <xf numFmtId="0" fontId="34" fillId="2" borderId="1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wrapText="1"/>
    </xf>
    <xf numFmtId="0" fontId="24" fillId="0" borderId="16" xfId="0" applyFont="1" applyBorder="1"/>
    <xf numFmtId="0" fontId="23" fillId="2" borderId="11" xfId="0" applyFont="1" applyFill="1" applyBorder="1"/>
    <xf numFmtId="0" fontId="23" fillId="2" borderId="11" xfId="0" applyFont="1" applyFill="1" applyBorder="1" applyAlignment="1">
      <alignment horizontal="center" wrapText="1"/>
    </xf>
    <xf numFmtId="43" fontId="23" fillId="2" borderId="11" xfId="0" applyNumberFormat="1" applyFont="1" applyFill="1" applyBorder="1"/>
    <xf numFmtId="43" fontId="17" fillId="3" borderId="5" xfId="0" applyNumberFormat="1" applyFont="1" applyFill="1" applyBorder="1" applyAlignment="1">
      <alignment horizontal="center"/>
    </xf>
    <xf numFmtId="0" fontId="19" fillId="0" borderId="16" xfId="0" applyFont="1" applyBorder="1"/>
    <xf numFmtId="0" fontId="23" fillId="4" borderId="11" xfId="0" applyFont="1" applyFill="1" applyBorder="1" applyAlignment="1">
      <alignment vertical="center" wrapText="1"/>
    </xf>
    <xf numFmtId="43" fontId="23" fillId="2" borderId="15" xfId="0" applyNumberFormat="1" applyFont="1" applyFill="1" applyBorder="1"/>
    <xf numFmtId="0" fontId="23" fillId="4" borderId="1" xfId="0" applyFont="1" applyFill="1" applyBorder="1" applyAlignment="1">
      <alignment horizontal="right" vertical="center" wrapText="1"/>
    </xf>
    <xf numFmtId="49" fontId="17" fillId="3" borderId="5" xfId="0" applyNumberFormat="1" applyFont="1" applyFill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9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wrapText="1"/>
    </xf>
    <xf numFmtId="0" fontId="17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2" fillId="0" borderId="17" xfId="0" applyFont="1" applyBorder="1"/>
    <xf numFmtId="0" fontId="3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2" fillId="0" borderId="20" xfId="0" applyFont="1" applyBorder="1"/>
    <xf numFmtId="0" fontId="2" fillId="0" borderId="22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24" fillId="5" borderId="23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17" fillId="5" borderId="23" xfId="0" applyFont="1" applyFill="1" applyBorder="1" applyAlignment="1">
      <alignment horizontal="center" wrapText="1"/>
    </xf>
    <xf numFmtId="0" fontId="17" fillId="5" borderId="24" xfId="0" applyFont="1" applyFill="1" applyBorder="1" applyAlignment="1">
      <alignment horizontal="center" wrapText="1"/>
    </xf>
    <xf numFmtId="0" fontId="17" fillId="5" borderId="25" xfId="0" applyFont="1" applyFill="1" applyBorder="1" applyAlignment="1">
      <alignment horizontal="center" wrapText="1"/>
    </xf>
    <xf numFmtId="0" fontId="17" fillId="0" borderId="26" xfId="0" applyFont="1" applyBorder="1" applyAlignment="1">
      <alignment wrapText="1"/>
    </xf>
    <xf numFmtId="0" fontId="11" fillId="2" borderId="11" xfId="0" applyFont="1" applyFill="1" applyBorder="1" applyAlignment="1">
      <alignment horizontal="left" vertical="top" wrapText="1"/>
    </xf>
    <xf numFmtId="0" fontId="5" fillId="0" borderId="11" xfId="0" applyFont="1" applyBorder="1"/>
    <xf numFmtId="0" fontId="35" fillId="0" borderId="20" xfId="0" applyFont="1" applyBorder="1"/>
    <xf numFmtId="0" fontId="19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5" fillId="0" borderId="17" xfId="0" applyFont="1" applyBorder="1"/>
    <xf numFmtId="0" fontId="25" fillId="0" borderId="17" xfId="0" applyFont="1" applyBorder="1" applyAlignment="1">
      <alignment wrapText="1"/>
    </xf>
    <xf numFmtId="0" fontId="25" fillId="0" borderId="18" xfId="0" applyFont="1" applyBorder="1"/>
    <xf numFmtId="0" fontId="25" fillId="0" borderId="19" xfId="0" applyFont="1" applyBorder="1" applyAlignment="1">
      <alignment wrapText="1"/>
    </xf>
    <xf numFmtId="0" fontId="25" fillId="0" borderId="20" xfId="0" applyFont="1" applyBorder="1"/>
    <xf numFmtId="0" fontId="25" fillId="0" borderId="21" xfId="0" applyFont="1" applyBorder="1"/>
    <xf numFmtId="0" fontId="25" fillId="0" borderId="21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4" fillId="5" borderId="24" xfId="0" applyFont="1" applyFill="1" applyBorder="1" applyAlignment="1">
      <alignment horizontal="center" wrapText="1"/>
    </xf>
    <xf numFmtId="0" fontId="24" fillId="5" borderId="25" xfId="0" applyFont="1" applyFill="1" applyBorder="1" applyAlignment="1">
      <alignment horizont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0" borderId="20" xfId="0" applyFont="1" applyBorder="1"/>
    <xf numFmtId="0" fontId="15" fillId="0" borderId="26" xfId="0" applyFont="1" applyBorder="1" applyAlignment="1">
      <alignment wrapText="1"/>
    </xf>
    <xf numFmtId="0" fontId="15" fillId="2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36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left" wrapText="1"/>
    </xf>
    <xf numFmtId="164" fontId="6" fillId="2" borderId="15" xfId="2" applyNumberFormat="1" applyFont="1" applyFill="1" applyBorder="1"/>
    <xf numFmtId="164" fontId="6" fillId="2" borderId="11" xfId="2" applyNumberFormat="1" applyFont="1" applyFill="1" applyBorder="1"/>
    <xf numFmtId="164" fontId="4" fillId="2" borderId="13" xfId="0" applyNumberFormat="1" applyFont="1" applyFill="1" applyBorder="1"/>
    <xf numFmtId="164" fontId="4" fillId="2" borderId="15" xfId="0" applyNumberFormat="1" applyFont="1" applyFill="1" applyBorder="1"/>
    <xf numFmtId="164" fontId="4" fillId="2" borderId="11" xfId="0" applyNumberFormat="1" applyFont="1" applyFill="1" applyBorder="1"/>
    <xf numFmtId="0" fontId="4" fillId="0" borderId="32" xfId="0" applyFont="1" applyBorder="1"/>
    <xf numFmtId="0" fontId="4" fillId="0" borderId="33" xfId="0" applyFont="1" applyBorder="1"/>
    <xf numFmtId="0" fontId="9" fillId="0" borderId="33" xfId="0" applyFont="1" applyBorder="1"/>
    <xf numFmtId="0" fontId="4" fillId="0" borderId="34" xfId="0" applyFont="1" applyBorder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164" fontId="6" fillId="0" borderId="21" xfId="2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6" fillId="0" borderId="21" xfId="2" applyNumberFormat="1" applyFont="1" applyBorder="1"/>
    <xf numFmtId="0" fontId="40" fillId="0" borderId="0" xfId="0" applyFont="1"/>
    <xf numFmtId="0" fontId="41" fillId="0" borderId="20" xfId="0" applyFont="1" applyBorder="1"/>
    <xf numFmtId="0" fontId="35" fillId="0" borderId="21" xfId="0" applyFont="1" applyBorder="1"/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35" fillId="0" borderId="0" xfId="0" applyFont="1"/>
    <xf numFmtId="164" fontId="35" fillId="0" borderId="21" xfId="2" applyNumberFormat="1" applyFont="1" applyBorder="1"/>
    <xf numFmtId="164" fontId="41" fillId="0" borderId="21" xfId="2" applyNumberFormat="1" applyFont="1" applyBorder="1" applyAlignment="1">
      <alignment horizontal="center"/>
    </xf>
    <xf numFmtId="164" fontId="35" fillId="0" borderId="21" xfId="2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35" fillId="0" borderId="21" xfId="0" applyFont="1" applyBorder="1" applyAlignment="1">
      <alignment horizontal="center"/>
    </xf>
    <xf numFmtId="0" fontId="23" fillId="0" borderId="32" xfId="0" applyFont="1" applyBorder="1"/>
    <xf numFmtId="0" fontId="23" fillId="0" borderId="33" xfId="0" applyFont="1" applyBorder="1"/>
    <xf numFmtId="0" fontId="23" fillId="0" borderId="34" xfId="0" applyFont="1" applyBorder="1"/>
    <xf numFmtId="0" fontId="6" fillId="0" borderId="20" xfId="0" applyFont="1" applyBorder="1"/>
    <xf numFmtId="0" fontId="6" fillId="0" borderId="21" xfId="0" applyFont="1" applyBorder="1"/>
    <xf numFmtId="0" fontId="13" fillId="0" borderId="17" xfId="0" applyFont="1" applyBorder="1"/>
    <xf numFmtId="0" fontId="13" fillId="0" borderId="17" xfId="0" applyFont="1" applyBorder="1" applyAlignment="1">
      <alignment wrapText="1"/>
    </xf>
    <xf numFmtId="14" fontId="42" fillId="0" borderId="17" xfId="3" applyNumberFormat="1" applyBorder="1"/>
    <xf numFmtId="14" fontId="43" fillId="0" borderId="17" xfId="3" applyNumberFormat="1" applyFont="1" applyBorder="1"/>
    <xf numFmtId="0" fontId="13" fillId="0" borderId="19" xfId="0" applyFont="1" applyBorder="1" applyAlignment="1">
      <alignment wrapText="1"/>
    </xf>
    <xf numFmtId="14" fontId="25" fillId="0" borderId="17" xfId="0" applyNumberFormat="1" applyFont="1" applyBorder="1" applyAlignment="1">
      <alignment wrapText="1"/>
    </xf>
    <xf numFmtId="14" fontId="25" fillId="0" borderId="19" xfId="0" applyNumberFormat="1" applyFont="1" applyBorder="1" applyAlignment="1">
      <alignment wrapText="1"/>
    </xf>
    <xf numFmtId="0" fontId="24" fillId="6" borderId="0" xfId="0" applyFont="1" applyFill="1"/>
    <xf numFmtId="0" fontId="25" fillId="6" borderId="0" xfId="0" applyFont="1" applyFill="1"/>
    <xf numFmtId="0" fontId="20" fillId="6" borderId="0" xfId="0" applyFont="1" applyFill="1"/>
    <xf numFmtId="0" fontId="13" fillId="6" borderId="0" xfId="0" applyFont="1" applyFill="1"/>
    <xf numFmtId="43" fontId="4" fillId="2" borderId="14" xfId="0" applyNumberFormat="1" applyFont="1" applyFill="1" applyBorder="1"/>
    <xf numFmtId="49" fontId="2" fillId="0" borderId="17" xfId="0" applyNumberFormat="1" applyFont="1" applyBorder="1"/>
    <xf numFmtId="0" fontId="27" fillId="2" borderId="2" xfId="0" applyFont="1" applyFill="1" applyBorder="1" applyAlignment="1">
      <alignment horizontal="left" vertical="top" wrapText="1"/>
    </xf>
    <xf numFmtId="0" fontId="28" fillId="0" borderId="3" xfId="0" applyFont="1" applyBorder="1"/>
    <xf numFmtId="0" fontId="13" fillId="0" borderId="0" xfId="0" applyFont="1" applyAlignment="1">
      <alignment horizontal="right" wrapText="1"/>
    </xf>
    <xf numFmtId="0" fontId="36" fillId="0" borderId="0" xfId="0" applyFont="1" applyAlignment="1">
      <alignment horizontal="center"/>
    </xf>
    <xf numFmtId="0" fontId="37" fillId="2" borderId="2" xfId="0" applyFont="1" applyFill="1" applyBorder="1" applyAlignment="1">
      <alignment horizontal="left" vertical="top" wrapText="1"/>
    </xf>
    <xf numFmtId="0" fontId="38" fillId="0" borderId="3" xfId="0" applyFont="1" applyBorder="1"/>
    <xf numFmtId="0" fontId="38" fillId="0" borderId="4" xfId="0" applyFont="1" applyBorder="1"/>
    <xf numFmtId="0" fontId="7" fillId="0" borderId="0" xfId="0" applyFont="1" applyAlignment="1">
      <alignment horizontal="left"/>
    </xf>
    <xf numFmtId="0" fontId="0" fillId="0" borderId="0" xfId="0"/>
    <xf numFmtId="0" fontId="15" fillId="0" borderId="0" xfId="0" applyFont="1" applyAlignment="1">
      <alignment horizontal="left"/>
    </xf>
    <xf numFmtId="0" fontId="37" fillId="2" borderId="17" xfId="0" applyFont="1" applyFill="1" applyBorder="1" applyAlignment="1">
      <alignment horizontal="left" vertical="top" wrapText="1"/>
    </xf>
    <xf numFmtId="0" fontId="37" fillId="2" borderId="29" xfId="0" applyFont="1" applyFill="1" applyBorder="1" applyAlignment="1">
      <alignment horizontal="left" vertical="top" wrapText="1"/>
    </xf>
    <xf numFmtId="0" fontId="37" fillId="2" borderId="30" xfId="0" applyFont="1" applyFill="1" applyBorder="1" applyAlignment="1">
      <alignment horizontal="left" vertical="top" wrapText="1"/>
    </xf>
    <xf numFmtId="0" fontId="37" fillId="2" borderId="31" xfId="0" applyFont="1" applyFill="1" applyBorder="1" applyAlignment="1">
      <alignment horizontal="left" vertical="top" wrapText="1"/>
    </xf>
    <xf numFmtId="0" fontId="33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</cellXfs>
  <cellStyles count="5">
    <cellStyle name="Comma" xfId="2" builtinId="3"/>
    <cellStyle name="Hyperlink" xfId="1" builtinId="8"/>
    <cellStyle name="Normal" xfId="0" builtinId="0"/>
    <cellStyle name="Normal 10" xfId="4" xr:uid="{D6704A34-F37D-4E1B-88AE-B6816430C57A}"/>
    <cellStyle name="Normal 9" xfId="3" xr:uid="{09653D9D-4DAE-4FE1-A1EC-D11C6B13FE32}"/>
  </cellStyles>
  <dxfs count="0"/>
  <tableStyles count="1" defaultTableStyle="TableStyleMedium2" defaultPivotStyle="PivotStyleLight16">
    <tableStyle name="Invisible" pivot="0" table="0" count="0" xr9:uid="{0F2B6AC2-81D6-4D58-B1DD-3C2444766072}"/>
  </tableStyles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view="pageBreakPreview" zoomScale="115" zoomScaleNormal="85" zoomScaleSheetLayoutView="115" workbookViewId="0">
      <selection activeCell="D55" sqref="D55"/>
    </sheetView>
  </sheetViews>
  <sheetFormatPr defaultColWidth="14.42578125" defaultRowHeight="13.5"/>
  <cols>
    <col min="1" max="1" width="6.140625" style="13" customWidth="1"/>
    <col min="2" max="2" width="62" style="13" customWidth="1"/>
    <col min="3" max="5" width="22.7109375" style="13" customWidth="1"/>
    <col min="6" max="6" width="9.140625" style="13" customWidth="1"/>
    <col min="7" max="26" width="8.7109375" style="13" customWidth="1"/>
    <col min="27" max="16384" width="14.42578125" style="13"/>
  </cols>
  <sheetData>
    <row r="1" spans="1:5" ht="79.5" customHeight="1">
      <c r="D1" s="235" t="s">
        <v>165</v>
      </c>
      <c r="E1" s="235"/>
    </row>
    <row r="2" spans="1:5" s="180" customFormat="1" ht="33" customHeight="1">
      <c r="B2" s="236" t="s">
        <v>195</v>
      </c>
      <c r="C2" s="236"/>
      <c r="D2" s="236"/>
      <c r="E2" s="236"/>
    </row>
    <row r="3" spans="1:5" s="180" customFormat="1" ht="33" customHeight="1">
      <c r="B3" s="236" t="s">
        <v>213</v>
      </c>
      <c r="C3" s="236"/>
      <c r="D3" s="236"/>
      <c r="E3" s="236"/>
    </row>
    <row r="6" spans="1:5">
      <c r="B6" s="227" t="s">
        <v>0</v>
      </c>
      <c r="C6" s="228"/>
      <c r="D6" s="228"/>
      <c r="E6" s="228"/>
    </row>
    <row r="7" spans="1:5">
      <c r="B7" s="229" t="s">
        <v>1</v>
      </c>
      <c r="C7" s="230" t="s">
        <v>209</v>
      </c>
      <c r="D7" s="228"/>
      <c r="E7" s="228"/>
    </row>
    <row r="8" spans="1:5">
      <c r="B8" s="229" t="s">
        <v>2</v>
      </c>
      <c r="C8" s="7" t="s">
        <v>212</v>
      </c>
      <c r="D8" s="228"/>
      <c r="E8" s="228"/>
    </row>
    <row r="9" spans="1:5">
      <c r="B9" s="229" t="s">
        <v>3</v>
      </c>
      <c r="C9" s="228"/>
      <c r="D9" s="228"/>
      <c r="E9" s="228"/>
    </row>
    <row r="10" spans="1:5">
      <c r="B10" s="227" t="s">
        <v>127</v>
      </c>
      <c r="C10" s="230" t="s">
        <v>208</v>
      </c>
      <c r="D10" s="228"/>
      <c r="E10" s="228"/>
    </row>
    <row r="11" spans="1:5">
      <c r="B11" s="227" t="s">
        <v>4</v>
      </c>
      <c r="C11" s="230" t="s">
        <v>211</v>
      </c>
      <c r="D11" s="228"/>
      <c r="E11" s="228"/>
    </row>
    <row r="12" spans="1:5">
      <c r="B12" s="227" t="s">
        <v>5</v>
      </c>
      <c r="C12" s="228" t="s">
        <v>210</v>
      </c>
      <c r="D12" s="228"/>
      <c r="E12" s="228"/>
    </row>
    <row r="15" spans="1:5">
      <c r="A15" s="233" t="s">
        <v>128</v>
      </c>
      <c r="B15" s="234"/>
      <c r="C15" s="234"/>
      <c r="D15" s="234"/>
      <c r="E15" s="234"/>
    </row>
    <row r="16" spans="1:5">
      <c r="B16" s="14"/>
      <c r="D16" s="15"/>
      <c r="E16" s="15"/>
    </row>
    <row r="17" spans="1:5" ht="14.25" thickBot="1">
      <c r="A17" s="14" t="s">
        <v>76</v>
      </c>
      <c r="B17" s="14"/>
      <c r="D17" s="15"/>
      <c r="E17" s="15"/>
    </row>
    <row r="18" spans="1:5" ht="41.25" thickBot="1">
      <c r="A18" s="170" t="s">
        <v>9</v>
      </c>
      <c r="B18" s="171" t="s">
        <v>77</v>
      </c>
      <c r="C18" s="171" t="s">
        <v>78</v>
      </c>
      <c r="D18" s="171" t="s">
        <v>79</v>
      </c>
      <c r="E18" s="172" t="s">
        <v>80</v>
      </c>
    </row>
    <row r="19" spans="1:5" ht="14.25" thickTop="1">
      <c r="A19" s="142">
        <v>1</v>
      </c>
      <c r="B19" s="168">
        <v>2</v>
      </c>
      <c r="C19" s="168">
        <v>3</v>
      </c>
      <c r="D19" s="168">
        <v>4</v>
      </c>
      <c r="E19" s="169">
        <v>5</v>
      </c>
    </row>
    <row r="20" spans="1:5">
      <c r="A20" s="162">
        <v>1</v>
      </c>
      <c r="B20" s="220" t="s">
        <v>183</v>
      </c>
      <c r="C20" s="221" t="s">
        <v>184</v>
      </c>
      <c r="D20" s="221" t="s">
        <v>196</v>
      </c>
      <c r="E20" s="224" t="s">
        <v>208</v>
      </c>
    </row>
    <row r="21" spans="1:5">
      <c r="A21" s="162">
        <v>2</v>
      </c>
      <c r="B21" s="220" t="s">
        <v>185</v>
      </c>
      <c r="C21" s="221" t="s">
        <v>184</v>
      </c>
      <c r="D21" s="221" t="s">
        <v>196</v>
      </c>
      <c r="E21" s="224" t="s">
        <v>208</v>
      </c>
    </row>
    <row r="22" spans="1:5">
      <c r="A22" s="162">
        <v>3</v>
      </c>
      <c r="B22" s="220" t="s">
        <v>194</v>
      </c>
      <c r="C22" s="221" t="s">
        <v>197</v>
      </c>
      <c r="D22" s="221" t="s">
        <v>196</v>
      </c>
      <c r="E22" s="224" t="s">
        <v>208</v>
      </c>
    </row>
    <row r="23" spans="1:5">
      <c r="A23" s="162">
        <v>4</v>
      </c>
      <c r="B23" s="220" t="s">
        <v>198</v>
      </c>
      <c r="C23" s="221" t="s">
        <v>184</v>
      </c>
      <c r="D23" s="221" t="s">
        <v>196</v>
      </c>
      <c r="E23" s="224" t="s">
        <v>208</v>
      </c>
    </row>
    <row r="24" spans="1:5">
      <c r="A24" s="162">
        <v>5</v>
      </c>
      <c r="B24" s="220" t="s">
        <v>199</v>
      </c>
      <c r="C24" s="221" t="s">
        <v>184</v>
      </c>
      <c r="D24" s="221" t="s">
        <v>196</v>
      </c>
      <c r="E24" s="224" t="s">
        <v>208</v>
      </c>
    </row>
    <row r="25" spans="1:5">
      <c r="A25" s="162">
        <v>6</v>
      </c>
      <c r="B25" s="220" t="s">
        <v>200</v>
      </c>
      <c r="C25" s="221" t="s">
        <v>197</v>
      </c>
      <c r="D25" s="221" t="s">
        <v>196</v>
      </c>
      <c r="E25" s="224" t="s">
        <v>208</v>
      </c>
    </row>
    <row r="26" spans="1:5">
      <c r="A26" s="162">
        <v>7</v>
      </c>
      <c r="B26" s="220" t="s">
        <v>187</v>
      </c>
      <c r="C26" s="221" t="s">
        <v>184</v>
      </c>
      <c r="D26" s="221" t="s">
        <v>196</v>
      </c>
      <c r="E26" s="224" t="s">
        <v>208</v>
      </c>
    </row>
    <row r="27" spans="1:5">
      <c r="A27" s="162">
        <v>8</v>
      </c>
      <c r="B27" s="220" t="s">
        <v>188</v>
      </c>
      <c r="C27" s="221" t="s">
        <v>184</v>
      </c>
      <c r="D27" s="221" t="s">
        <v>196</v>
      </c>
      <c r="E27" s="224" t="s">
        <v>208</v>
      </c>
    </row>
    <row r="28" spans="1:5">
      <c r="A28" s="162">
        <v>9</v>
      </c>
      <c r="B28" s="220" t="s">
        <v>192</v>
      </c>
      <c r="C28" s="221" t="s">
        <v>184</v>
      </c>
      <c r="D28" s="221" t="s">
        <v>196</v>
      </c>
      <c r="E28" s="224" t="s">
        <v>208</v>
      </c>
    </row>
    <row r="29" spans="1:5">
      <c r="A29" s="162">
        <v>10</v>
      </c>
      <c r="B29" s="220" t="s">
        <v>191</v>
      </c>
      <c r="C29" s="221" t="s">
        <v>197</v>
      </c>
      <c r="D29" s="221" t="s">
        <v>196</v>
      </c>
      <c r="E29" s="224" t="s">
        <v>208</v>
      </c>
    </row>
    <row r="30" spans="1:5">
      <c r="A30" s="162">
        <v>11</v>
      </c>
      <c r="B30" s="220" t="s">
        <v>193</v>
      </c>
      <c r="C30" s="221" t="s">
        <v>197</v>
      </c>
      <c r="D30" s="221" t="s">
        <v>196</v>
      </c>
      <c r="E30" s="224" t="s">
        <v>208</v>
      </c>
    </row>
    <row r="31" spans="1:5">
      <c r="A31" s="162">
        <v>12</v>
      </c>
      <c r="B31" s="220" t="s">
        <v>201</v>
      </c>
      <c r="C31" s="221" t="s">
        <v>184</v>
      </c>
      <c r="D31" s="221" t="s">
        <v>196</v>
      </c>
      <c r="E31" s="224" t="s">
        <v>208</v>
      </c>
    </row>
    <row r="32" spans="1:5">
      <c r="A32" s="162">
        <v>13</v>
      </c>
      <c r="B32" s="220" t="s">
        <v>189</v>
      </c>
      <c r="C32" s="221" t="s">
        <v>184</v>
      </c>
      <c r="D32" s="221" t="s">
        <v>196</v>
      </c>
      <c r="E32" s="224" t="s">
        <v>208</v>
      </c>
    </row>
    <row r="33" spans="1:5">
      <c r="A33" s="162">
        <v>14</v>
      </c>
      <c r="B33" s="220" t="s">
        <v>202</v>
      </c>
      <c r="C33" s="221" t="s">
        <v>184</v>
      </c>
      <c r="D33" s="221" t="s">
        <v>196</v>
      </c>
      <c r="E33" s="224" t="s">
        <v>208</v>
      </c>
    </row>
    <row r="34" spans="1:5">
      <c r="A34" s="162">
        <v>15</v>
      </c>
      <c r="B34" s="220" t="s">
        <v>190</v>
      </c>
      <c r="C34" s="221" t="s">
        <v>184</v>
      </c>
      <c r="D34" s="221" t="s">
        <v>196</v>
      </c>
      <c r="E34" s="224" t="s">
        <v>208</v>
      </c>
    </row>
    <row r="35" spans="1:5">
      <c r="A35" s="162">
        <v>16</v>
      </c>
      <c r="B35" s="220" t="s">
        <v>203</v>
      </c>
      <c r="C35" s="221" t="s">
        <v>184</v>
      </c>
      <c r="D35" s="221" t="s">
        <v>196</v>
      </c>
      <c r="E35" s="224" t="s">
        <v>208</v>
      </c>
    </row>
    <row r="36" spans="1:5">
      <c r="A36" s="162">
        <v>17</v>
      </c>
      <c r="B36" s="220" t="s">
        <v>204</v>
      </c>
      <c r="C36" s="221" t="s">
        <v>184</v>
      </c>
      <c r="D36" s="221" t="s">
        <v>196</v>
      </c>
      <c r="E36" s="224" t="s">
        <v>208</v>
      </c>
    </row>
    <row r="37" spans="1:5">
      <c r="A37" s="162">
        <v>18</v>
      </c>
      <c r="B37" s="220" t="s">
        <v>205</v>
      </c>
      <c r="C37" s="221" t="s">
        <v>197</v>
      </c>
      <c r="D37" s="221" t="s">
        <v>196</v>
      </c>
      <c r="E37" s="224" t="s">
        <v>208</v>
      </c>
    </row>
    <row r="38" spans="1:5">
      <c r="A38" s="162">
        <v>19</v>
      </c>
      <c r="B38" s="220" t="s">
        <v>206</v>
      </c>
      <c r="C38" s="221" t="s">
        <v>197</v>
      </c>
      <c r="D38" s="221" t="s">
        <v>196</v>
      </c>
      <c r="E38" s="224" t="s">
        <v>208</v>
      </c>
    </row>
    <row r="39" spans="1:5">
      <c r="A39" s="162">
        <v>20</v>
      </c>
      <c r="B39" s="220" t="s">
        <v>207</v>
      </c>
      <c r="C39" s="221" t="s">
        <v>184</v>
      </c>
      <c r="D39" s="221" t="s">
        <v>196</v>
      </c>
      <c r="E39" s="224" t="s">
        <v>208</v>
      </c>
    </row>
    <row r="40" spans="1:5">
      <c r="C40" s="16"/>
      <c r="D40" s="16"/>
      <c r="E40" s="16"/>
    </row>
    <row r="41" spans="1:5" ht="14.25" thickBot="1">
      <c r="A41" s="14" t="s">
        <v>81</v>
      </c>
      <c r="B41" s="14"/>
      <c r="C41" s="16"/>
      <c r="D41" s="16"/>
      <c r="E41" s="16"/>
    </row>
    <row r="42" spans="1:5" ht="27.75" thickBot="1">
      <c r="A42" s="170" t="s">
        <v>9</v>
      </c>
      <c r="B42" s="171" t="s">
        <v>82</v>
      </c>
      <c r="C42" s="171" t="s">
        <v>83</v>
      </c>
      <c r="D42" s="171" t="s">
        <v>84</v>
      </c>
      <c r="E42" s="172" t="s">
        <v>85</v>
      </c>
    </row>
    <row r="43" spans="1:5" ht="14.25" thickTop="1">
      <c r="A43" s="142">
        <v>1</v>
      </c>
      <c r="B43" s="168">
        <v>2</v>
      </c>
      <c r="C43" s="168">
        <v>3</v>
      </c>
      <c r="D43" s="168">
        <v>4</v>
      </c>
      <c r="E43" s="169">
        <v>5</v>
      </c>
    </row>
    <row r="44" spans="1:5">
      <c r="A44" s="162">
        <v>1</v>
      </c>
      <c r="B44" s="220" t="s">
        <v>181</v>
      </c>
      <c r="C44" s="221" t="s">
        <v>182</v>
      </c>
      <c r="D44" s="225">
        <v>42461</v>
      </c>
      <c r="E44" s="224" t="s">
        <v>208</v>
      </c>
    </row>
    <row r="45" spans="1:5">
      <c r="A45" s="162">
        <v>2</v>
      </c>
      <c r="B45" s="220"/>
      <c r="C45" s="221"/>
      <c r="D45" s="225"/>
      <c r="E45" s="226"/>
    </row>
    <row r="46" spans="1:5">
      <c r="A46" s="162">
        <v>3</v>
      </c>
      <c r="B46" s="220"/>
      <c r="C46" s="221"/>
      <c r="D46" s="225"/>
      <c r="E46" s="226"/>
    </row>
    <row r="47" spans="1:5">
      <c r="A47" s="162">
        <v>4</v>
      </c>
      <c r="B47" s="220"/>
      <c r="C47" s="221"/>
      <c r="D47" s="225"/>
      <c r="E47" s="226"/>
    </row>
    <row r="48" spans="1:5">
      <c r="A48" s="162">
        <v>5</v>
      </c>
      <c r="B48" s="220"/>
      <c r="C48" s="221"/>
      <c r="D48" s="225"/>
      <c r="E48" s="226"/>
    </row>
    <row r="49" spans="1:5">
      <c r="B49" s="17"/>
      <c r="C49" s="17"/>
      <c r="D49" s="17"/>
      <c r="E49" s="17"/>
    </row>
    <row r="50" spans="1:5" ht="14.25" customHeight="1" thickBot="1">
      <c r="A50" s="14" t="s">
        <v>86</v>
      </c>
      <c r="B50" s="17"/>
    </row>
    <row r="51" spans="1:5" ht="27.75" thickBot="1">
      <c r="A51" s="170" t="s">
        <v>9</v>
      </c>
      <c r="B51" s="171" t="s">
        <v>152</v>
      </c>
      <c r="C51" s="171" t="s">
        <v>55</v>
      </c>
      <c r="D51" s="171" t="s">
        <v>87</v>
      </c>
      <c r="E51" s="172" t="s">
        <v>88</v>
      </c>
    </row>
    <row r="52" spans="1:5" ht="14.25" thickTop="1">
      <c r="A52" s="142">
        <v>1</v>
      </c>
      <c r="B52" s="168">
        <v>2</v>
      </c>
      <c r="C52" s="168">
        <v>3</v>
      </c>
      <c r="D52" s="168">
        <v>4</v>
      </c>
      <c r="E52" s="169">
        <v>5</v>
      </c>
    </row>
    <row r="53" spans="1:5">
      <c r="A53" s="162"/>
      <c r="B53" s="160"/>
      <c r="C53" s="161"/>
      <c r="D53" s="161"/>
      <c r="E53" s="163"/>
    </row>
    <row r="54" spans="1:5">
      <c r="A54" s="162"/>
      <c r="B54" s="160"/>
      <c r="C54" s="161"/>
      <c r="D54" s="161"/>
      <c r="E54" s="163"/>
    </row>
    <row r="55" spans="1:5" ht="14.25" thickBot="1">
      <c r="A55" s="164"/>
      <c r="B55" s="165"/>
      <c r="C55" s="166"/>
      <c r="D55" s="166"/>
      <c r="E55" s="167"/>
    </row>
    <row r="58" spans="1:5" ht="14.25" thickBot="1"/>
    <row r="59" spans="1:5" s="14" customFormat="1" ht="14.25" thickBot="1">
      <c r="B59" s="14" t="s">
        <v>6</v>
      </c>
      <c r="C59" s="9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8" sqref="F28"/>
    </sheetView>
  </sheetViews>
  <sheetFormatPr defaultColWidth="14.42578125" defaultRowHeight="12"/>
  <cols>
    <col min="1" max="1" width="6" style="81" customWidth="1"/>
    <col min="2" max="2" width="80.85546875" style="81" customWidth="1"/>
    <col min="3" max="3" width="11.42578125" style="81" customWidth="1"/>
    <col min="4" max="4" width="16.42578125" style="81" customWidth="1"/>
    <col min="5" max="5" width="2.5703125" style="81" customWidth="1"/>
    <col min="6" max="6" width="17.28515625" style="81" bestFit="1" customWidth="1"/>
    <col min="7" max="7" width="3.42578125" style="81" customWidth="1"/>
    <col min="8" max="8" width="16.42578125" style="81" customWidth="1"/>
    <col min="9" max="11" width="9.140625" style="81" customWidth="1"/>
    <col min="12" max="16384" width="14.42578125" style="81"/>
  </cols>
  <sheetData>
    <row r="1" spans="1:11" ht="15.75">
      <c r="A1" s="237" t="s">
        <v>7</v>
      </c>
      <c r="B1" s="238"/>
      <c r="C1" s="238"/>
      <c r="D1" s="238"/>
      <c r="E1" s="238"/>
      <c r="F1" s="238"/>
      <c r="G1" s="238"/>
      <c r="H1" s="239"/>
      <c r="I1" s="19"/>
      <c r="J1" s="19"/>
      <c r="K1" s="19"/>
    </row>
    <row r="2" spans="1:11">
      <c r="A2" s="20"/>
      <c r="B2" s="20"/>
      <c r="C2" s="21"/>
      <c r="D2" s="22"/>
      <c r="E2" s="19"/>
      <c r="F2" s="22"/>
      <c r="G2" s="22"/>
      <c r="H2" s="22"/>
      <c r="I2" s="19"/>
      <c r="J2" s="19"/>
      <c r="K2" s="19"/>
    </row>
    <row r="3" spans="1:11" ht="13.5" thickBot="1">
      <c r="A3" s="23"/>
      <c r="B3" s="23" t="s">
        <v>8</v>
      </c>
      <c r="C3" s="21"/>
      <c r="D3" s="22"/>
      <c r="E3" s="19"/>
      <c r="F3" s="24">
        <v>83534</v>
      </c>
      <c r="G3" s="22"/>
      <c r="H3" s="22"/>
      <c r="I3" s="19"/>
      <c r="J3" s="19"/>
      <c r="K3" s="19"/>
    </row>
    <row r="4" spans="1:11" ht="12.75" thickTop="1">
      <c r="A4" s="20"/>
      <c r="B4" s="20"/>
      <c r="C4" s="21"/>
      <c r="D4" s="22"/>
      <c r="E4" s="19"/>
      <c r="F4" s="22"/>
      <c r="G4" s="22"/>
      <c r="H4" s="22"/>
      <c r="I4" s="19"/>
      <c r="J4" s="19"/>
      <c r="K4" s="19"/>
    </row>
    <row r="5" spans="1:11" ht="26.25" thickBot="1">
      <c r="A5" s="25" t="s">
        <v>9</v>
      </c>
      <c r="B5" s="25" t="s">
        <v>10</v>
      </c>
      <c r="C5" s="25" t="s">
        <v>11</v>
      </c>
      <c r="D5" s="26" t="s">
        <v>12</v>
      </c>
      <c r="E5" s="27"/>
      <c r="F5" s="26" t="s">
        <v>13</v>
      </c>
      <c r="G5" s="28"/>
      <c r="H5" s="28" t="s">
        <v>14</v>
      </c>
      <c r="I5" s="19"/>
      <c r="J5" s="19"/>
      <c r="K5" s="19"/>
    </row>
    <row r="6" spans="1:11" ht="13.5" thickTop="1">
      <c r="A6" s="29" t="s">
        <v>15</v>
      </c>
      <c r="B6" s="30"/>
      <c r="C6" s="31"/>
      <c r="D6" s="32"/>
      <c r="E6" s="33"/>
      <c r="F6" s="32"/>
      <c r="G6" s="34"/>
      <c r="H6" s="34"/>
      <c r="I6" s="19"/>
      <c r="J6" s="19"/>
      <c r="K6" s="19"/>
    </row>
    <row r="7" spans="1:11" ht="12.75">
      <c r="A7" s="82">
        <v>1.1000000000000001</v>
      </c>
      <c r="B7" s="82" t="s">
        <v>16</v>
      </c>
      <c r="C7" s="35"/>
      <c r="D7" s="36"/>
      <c r="E7" s="37"/>
      <c r="F7" s="38"/>
      <c r="G7" s="38"/>
      <c r="H7" s="38"/>
      <c r="I7" s="39"/>
      <c r="J7" s="19"/>
      <c r="K7" s="19"/>
    </row>
    <row r="8" spans="1:11" ht="12.75">
      <c r="A8" s="40" t="s">
        <v>17</v>
      </c>
      <c r="B8" s="181" t="s">
        <v>169</v>
      </c>
      <c r="C8" s="42"/>
      <c r="D8" s="43">
        <v>0</v>
      </c>
      <c r="E8" s="44"/>
      <c r="F8" s="186">
        <v>0</v>
      </c>
      <c r="G8" s="43"/>
      <c r="H8" s="186">
        <f>+F8</f>
        <v>0</v>
      </c>
      <c r="I8" s="19"/>
      <c r="J8" s="19"/>
      <c r="K8" s="19"/>
    </row>
    <row r="9" spans="1:11" ht="12.75">
      <c r="A9" s="45" t="s">
        <v>18</v>
      </c>
      <c r="B9" s="181" t="s">
        <v>170</v>
      </c>
      <c r="C9" s="46"/>
      <c r="D9" s="47">
        <v>0</v>
      </c>
      <c r="E9" s="48"/>
      <c r="F9" s="47">
        <v>0</v>
      </c>
      <c r="G9" s="47"/>
      <c r="H9" s="186">
        <f>+F9</f>
        <v>0</v>
      </c>
      <c r="I9" s="19"/>
      <c r="J9" s="19"/>
      <c r="K9" s="19"/>
    </row>
    <row r="10" spans="1:11" ht="12.75">
      <c r="A10" s="45"/>
      <c r="B10" s="184" t="s">
        <v>172</v>
      </c>
      <c r="C10" s="183"/>
      <c r="D10" s="43">
        <v>0</v>
      </c>
      <c r="E10" s="44"/>
      <c r="F10" s="185">
        <f>SUM(F8:F9)</f>
        <v>0</v>
      </c>
      <c r="G10" s="43"/>
      <c r="H10" s="185">
        <f>+F10</f>
        <v>0</v>
      </c>
      <c r="I10" s="96"/>
      <c r="J10" s="96"/>
      <c r="K10" s="96"/>
    </row>
    <row r="11" spans="1:11" ht="12.75">
      <c r="A11" s="83">
        <v>1.2</v>
      </c>
      <c r="B11" s="83" t="s">
        <v>19</v>
      </c>
      <c r="C11" s="49"/>
      <c r="D11" s="50"/>
      <c r="E11" s="51"/>
      <c r="F11" s="50"/>
      <c r="G11" s="50"/>
      <c r="H11" s="50"/>
      <c r="I11" s="19"/>
      <c r="J11" s="19"/>
      <c r="K11" s="19"/>
    </row>
    <row r="12" spans="1:11" ht="12.75">
      <c r="A12" s="52" t="s">
        <v>21</v>
      </c>
      <c r="B12" s="181" t="s">
        <v>19</v>
      </c>
      <c r="C12" s="94" t="s">
        <v>126</v>
      </c>
      <c r="D12" s="55"/>
      <c r="E12" s="54"/>
      <c r="F12" s="55">
        <f>+'Ծան 1.'!F15</f>
        <v>200000</v>
      </c>
      <c r="G12" s="55"/>
      <c r="H12" s="56">
        <f>+F12</f>
        <v>200000</v>
      </c>
      <c r="I12" s="19"/>
      <c r="J12" s="19"/>
      <c r="K12" s="19"/>
    </row>
    <row r="13" spans="1:11">
      <c r="A13" s="52" t="s">
        <v>22</v>
      </c>
      <c r="B13" s="181" t="s">
        <v>180</v>
      </c>
      <c r="C13" s="92" t="s">
        <v>20</v>
      </c>
      <c r="D13" s="53"/>
      <c r="E13" s="19"/>
      <c r="F13" s="53"/>
      <c r="G13" s="22"/>
      <c r="H13" s="56">
        <f>+D13</f>
        <v>0</v>
      </c>
      <c r="I13" s="19"/>
      <c r="J13" s="19"/>
      <c r="K13" s="19"/>
    </row>
    <row r="14" spans="1:11" ht="12.75">
      <c r="A14" s="57"/>
      <c r="B14" s="58" t="s">
        <v>23</v>
      </c>
      <c r="C14" s="59"/>
      <c r="D14" s="56">
        <f>+D13</f>
        <v>0</v>
      </c>
      <c r="E14" s="60"/>
      <c r="F14" s="56">
        <f>+F12</f>
        <v>200000</v>
      </c>
      <c r="G14" s="56"/>
      <c r="H14" s="56">
        <f>+D14+F14</f>
        <v>200000</v>
      </c>
      <c r="I14" s="19"/>
      <c r="J14" s="19"/>
      <c r="K14" s="19"/>
    </row>
    <row r="15" spans="1:11" ht="12.75">
      <c r="A15" s="84">
        <v>1.3</v>
      </c>
      <c r="B15" s="85" t="s">
        <v>24</v>
      </c>
      <c r="C15" s="93" t="s">
        <v>25</v>
      </c>
      <c r="D15" s="61"/>
      <c r="E15" s="62"/>
      <c r="F15" s="56"/>
      <c r="G15" s="63"/>
      <c r="H15" s="56"/>
      <c r="I15" s="19"/>
      <c r="J15" s="19"/>
      <c r="K15" s="19"/>
    </row>
    <row r="16" spans="1:11">
      <c r="A16" s="64" t="s">
        <v>26</v>
      </c>
      <c r="B16" s="41" t="s">
        <v>27</v>
      </c>
      <c r="D16" s="61"/>
      <c r="E16" s="19"/>
      <c r="F16" s="56">
        <v>0</v>
      </c>
      <c r="G16" s="22"/>
      <c r="H16" s="56">
        <f>+F16</f>
        <v>0</v>
      </c>
      <c r="I16" s="19"/>
      <c r="J16" s="19"/>
      <c r="K16" s="19"/>
    </row>
    <row r="17" spans="1:11">
      <c r="A17" s="64" t="s">
        <v>28</v>
      </c>
      <c r="B17" s="41" t="s">
        <v>29</v>
      </c>
      <c r="C17" s="49"/>
      <c r="D17" s="53"/>
      <c r="E17" s="19"/>
      <c r="F17" s="65">
        <f>+'Ծան 3.'!D51</f>
        <v>1819000</v>
      </c>
      <c r="G17" s="22"/>
      <c r="H17" s="56">
        <f>+F17</f>
        <v>1819000</v>
      </c>
      <c r="I17" s="19"/>
      <c r="J17" s="19"/>
      <c r="K17" s="19"/>
    </row>
    <row r="18" spans="1:11" ht="12.75">
      <c r="A18" s="57"/>
      <c r="B18" s="58" t="s">
        <v>30</v>
      </c>
      <c r="C18" s="59"/>
      <c r="D18" s="61"/>
      <c r="E18" s="60"/>
      <c r="F18" s="56">
        <f>SUM(F16:F17)</f>
        <v>1819000</v>
      </c>
      <c r="G18" s="56"/>
      <c r="H18" s="56">
        <f>+F18</f>
        <v>1819000</v>
      </c>
      <c r="I18" s="19"/>
      <c r="J18" s="19"/>
      <c r="K18" s="19"/>
    </row>
    <row r="19" spans="1:11" ht="12.75">
      <c r="A19" s="86">
        <v>1.4</v>
      </c>
      <c r="B19" s="86" t="s">
        <v>31</v>
      </c>
      <c r="C19" s="93" t="s">
        <v>32</v>
      </c>
      <c r="D19" s="22"/>
      <c r="E19" s="19"/>
      <c r="F19" s="22"/>
      <c r="G19" s="22"/>
      <c r="H19" s="22"/>
      <c r="I19" s="19"/>
      <c r="J19" s="19"/>
      <c r="K19" s="19"/>
    </row>
    <row r="20" spans="1:11">
      <c r="A20" s="64" t="s">
        <v>33</v>
      </c>
      <c r="B20" s="41" t="s">
        <v>34</v>
      </c>
      <c r="D20" s="61"/>
      <c r="E20" s="19"/>
      <c r="F20" s="56"/>
      <c r="G20" s="22"/>
      <c r="H20" s="56">
        <f>+F20</f>
        <v>0</v>
      </c>
      <c r="I20" s="19"/>
      <c r="J20" s="19"/>
      <c r="K20" s="19"/>
    </row>
    <row r="21" spans="1:11">
      <c r="A21" s="64" t="s">
        <v>35</v>
      </c>
      <c r="B21" s="41" t="s">
        <v>36</v>
      </c>
      <c r="C21" s="49"/>
      <c r="D21" s="61"/>
      <c r="E21" s="19"/>
      <c r="F21" s="56"/>
      <c r="G21" s="22"/>
      <c r="H21" s="56">
        <f>+F21</f>
        <v>0</v>
      </c>
      <c r="I21" s="19"/>
      <c r="J21" s="19"/>
      <c r="K21" s="19"/>
    </row>
    <row r="22" spans="1:11" ht="12.75">
      <c r="A22" s="57"/>
      <c r="B22" s="58" t="s">
        <v>37</v>
      </c>
      <c r="C22" s="59"/>
      <c r="D22" s="56"/>
      <c r="E22" s="60"/>
      <c r="F22" s="56">
        <f>SUM(F20:F21)</f>
        <v>0</v>
      </c>
      <c r="G22" s="56"/>
      <c r="H22" s="56">
        <f>+F22</f>
        <v>0</v>
      </c>
      <c r="I22" s="19"/>
      <c r="J22" s="19"/>
      <c r="K22" s="19"/>
    </row>
    <row r="23" spans="1:11" ht="12.75">
      <c r="A23" s="86">
        <v>1.5</v>
      </c>
      <c r="B23" s="86" t="s">
        <v>175</v>
      </c>
      <c r="C23" s="67"/>
      <c r="D23" s="22"/>
      <c r="E23" s="19"/>
      <c r="F23" s="22"/>
      <c r="G23" s="22"/>
      <c r="H23" s="22"/>
      <c r="I23" s="19"/>
      <c r="J23" s="19"/>
      <c r="K23" s="19"/>
    </row>
    <row r="24" spans="1:11">
      <c r="A24" s="64" t="s">
        <v>38</v>
      </c>
      <c r="B24" s="41" t="s">
        <v>39</v>
      </c>
      <c r="C24" s="66"/>
      <c r="D24" s="61"/>
      <c r="E24" s="19"/>
      <c r="F24" s="56"/>
      <c r="G24" s="22"/>
      <c r="H24" s="56">
        <f>+F24</f>
        <v>0</v>
      </c>
      <c r="I24" s="19"/>
      <c r="J24" s="19"/>
      <c r="K24" s="19"/>
    </row>
    <row r="25" spans="1:11">
      <c r="A25" s="64" t="s">
        <v>40</v>
      </c>
      <c r="B25" s="41" t="s">
        <v>41</v>
      </c>
      <c r="C25" s="66"/>
      <c r="D25" s="61"/>
      <c r="E25" s="19"/>
      <c r="F25" s="56"/>
      <c r="G25" s="22"/>
      <c r="H25" s="56">
        <f>+F25</f>
        <v>0</v>
      </c>
      <c r="I25" s="19"/>
      <c r="J25" s="19"/>
      <c r="K25" s="19"/>
    </row>
    <row r="26" spans="1:11" ht="12.75">
      <c r="A26" s="57"/>
      <c r="B26" s="58" t="s">
        <v>42</v>
      </c>
      <c r="C26" s="59"/>
      <c r="D26" s="61"/>
      <c r="E26" s="60"/>
      <c r="F26" s="56">
        <f>SUM(F24:F25)</f>
        <v>0</v>
      </c>
      <c r="G26" s="56"/>
      <c r="H26" s="56">
        <f>+F26</f>
        <v>0</v>
      </c>
      <c r="I26" s="19"/>
      <c r="J26" s="19"/>
      <c r="K26" s="19"/>
    </row>
    <row r="27" spans="1:11" ht="25.5">
      <c r="A27" s="68">
        <v>1.6</v>
      </c>
      <c r="B27" s="86" t="s">
        <v>146</v>
      </c>
      <c r="C27" s="93" t="s">
        <v>43</v>
      </c>
      <c r="D27" s="22"/>
      <c r="E27" s="19"/>
      <c r="F27" s="22"/>
      <c r="G27" s="22"/>
      <c r="H27" s="22">
        <f>+F27</f>
        <v>0</v>
      </c>
      <c r="I27" s="19"/>
      <c r="J27" s="19"/>
      <c r="K27" s="19"/>
    </row>
    <row r="28" spans="1:11" ht="12.75">
      <c r="A28" s="68">
        <v>1.7</v>
      </c>
      <c r="B28" s="68" t="s">
        <v>44</v>
      </c>
      <c r="C28" s="69"/>
      <c r="D28" s="61"/>
      <c r="E28" s="19"/>
      <c r="F28" s="231">
        <v>279786.5</v>
      </c>
      <c r="G28" s="22"/>
      <c r="H28" s="56">
        <f>+D28+F28</f>
        <v>279786.5</v>
      </c>
      <c r="I28" s="19"/>
      <c r="J28" s="19"/>
      <c r="K28" s="19"/>
    </row>
    <row r="29" spans="1:11" ht="12.75">
      <c r="A29" s="57"/>
      <c r="B29" s="57"/>
      <c r="C29" s="66"/>
      <c r="D29" s="56"/>
      <c r="E29" s="19"/>
      <c r="F29" s="56"/>
      <c r="G29" s="22"/>
      <c r="H29" s="56"/>
      <c r="I29" s="19"/>
      <c r="J29" s="19"/>
      <c r="K29" s="19"/>
    </row>
    <row r="30" spans="1:11" ht="13.5" thickBot="1">
      <c r="A30" s="70"/>
      <c r="B30" s="70" t="s">
        <v>45</v>
      </c>
      <c r="C30" s="71"/>
      <c r="D30" s="72">
        <f>+D14+D28</f>
        <v>0</v>
      </c>
      <c r="E30" s="72"/>
      <c r="F30" s="72">
        <f>+F10+F14+F18+F22+F26+F27+F28</f>
        <v>2298786.5</v>
      </c>
      <c r="G30" s="72"/>
      <c r="H30" s="72">
        <f>+H10+H14+H18+H22+H26+H27+H28</f>
        <v>2298786.5</v>
      </c>
      <c r="I30" s="19"/>
      <c r="J30" s="19"/>
      <c r="K30" s="19"/>
    </row>
    <row r="31" spans="1:11" ht="13.5" thickTop="1">
      <c r="A31" s="73" t="s">
        <v>46</v>
      </c>
      <c r="B31" s="73"/>
      <c r="C31" s="74"/>
      <c r="D31" s="75"/>
      <c r="E31" s="76"/>
      <c r="F31" s="75"/>
      <c r="G31" s="76"/>
      <c r="H31" s="75"/>
      <c r="I31" s="19"/>
      <c r="J31" s="19"/>
      <c r="K31" s="19"/>
    </row>
    <row r="32" spans="1:11" ht="24">
      <c r="A32" s="64">
        <v>2.1</v>
      </c>
      <c r="B32" s="182" t="s">
        <v>171</v>
      </c>
      <c r="C32" s="21"/>
      <c r="D32" s="65"/>
      <c r="E32" s="19"/>
      <c r="F32" s="65">
        <v>0</v>
      </c>
      <c r="G32" s="22"/>
      <c r="H32" s="187">
        <f>+F32</f>
        <v>0</v>
      </c>
      <c r="I32" s="19"/>
      <c r="J32" s="19"/>
      <c r="K32" s="19"/>
    </row>
    <row r="33" spans="1:11">
      <c r="A33" s="64">
        <v>2.2000000000000002</v>
      </c>
      <c r="B33" s="64" t="s">
        <v>47</v>
      </c>
      <c r="C33" s="21"/>
      <c r="D33" s="65"/>
      <c r="E33" s="19"/>
      <c r="F33" s="56">
        <v>254400</v>
      </c>
      <c r="G33" s="22"/>
      <c r="H33" s="188">
        <f t="shared" ref="H33:H41" si="0">+F33</f>
        <v>254400</v>
      </c>
      <c r="I33" s="19"/>
      <c r="J33" s="19"/>
      <c r="K33" s="19"/>
    </row>
    <row r="34" spans="1:11">
      <c r="A34" s="64">
        <v>2.2999999999999998</v>
      </c>
      <c r="B34" s="64" t="s">
        <v>48</v>
      </c>
      <c r="C34" s="21"/>
      <c r="D34" s="65"/>
      <c r="E34" s="19"/>
      <c r="F34" s="56"/>
      <c r="G34" s="22"/>
      <c r="H34" s="188">
        <f t="shared" si="0"/>
        <v>0</v>
      </c>
      <c r="I34" s="19"/>
      <c r="J34" s="19"/>
      <c r="K34" s="19"/>
    </row>
    <row r="35" spans="1:11">
      <c r="A35" s="64">
        <v>2.4</v>
      </c>
      <c r="B35" s="64" t="s">
        <v>49</v>
      </c>
      <c r="C35" s="21"/>
      <c r="D35" s="65"/>
      <c r="E35" s="19"/>
      <c r="F35" s="56">
        <v>1717200</v>
      </c>
      <c r="G35" s="22"/>
      <c r="H35" s="188">
        <f t="shared" si="0"/>
        <v>1717200</v>
      </c>
      <c r="I35" s="19"/>
      <c r="J35" s="19"/>
      <c r="K35" s="19"/>
    </row>
    <row r="36" spans="1:11">
      <c r="A36" s="64">
        <v>2.5</v>
      </c>
      <c r="B36" s="101" t="s">
        <v>141</v>
      </c>
      <c r="C36" s="97"/>
      <c r="D36" s="65"/>
      <c r="E36" s="96"/>
      <c r="F36" s="102">
        <v>0</v>
      </c>
      <c r="G36" s="98"/>
      <c r="H36" s="188">
        <f t="shared" si="0"/>
        <v>0</v>
      </c>
      <c r="I36" s="96"/>
      <c r="J36" s="96"/>
      <c r="K36" s="96"/>
    </row>
    <row r="37" spans="1:11">
      <c r="A37" s="64">
        <v>2.6</v>
      </c>
      <c r="B37" s="101" t="s">
        <v>142</v>
      </c>
      <c r="C37" s="97"/>
      <c r="D37" s="65"/>
      <c r="E37" s="96"/>
      <c r="F37" s="102">
        <v>0</v>
      </c>
      <c r="G37" s="98"/>
      <c r="H37" s="188">
        <f t="shared" si="0"/>
        <v>0</v>
      </c>
      <c r="I37" s="96"/>
      <c r="J37" s="96"/>
      <c r="K37" s="96"/>
    </row>
    <row r="38" spans="1:11">
      <c r="A38" s="64">
        <v>2.7</v>
      </c>
      <c r="B38" s="182" t="s">
        <v>166</v>
      </c>
      <c r="C38" s="21"/>
      <c r="D38" s="65"/>
      <c r="E38" s="19"/>
      <c r="F38" s="56"/>
      <c r="G38" s="22"/>
      <c r="H38" s="188">
        <f t="shared" si="0"/>
        <v>0</v>
      </c>
      <c r="I38" s="19"/>
      <c r="J38" s="19"/>
      <c r="K38" s="19"/>
    </row>
    <row r="39" spans="1:11">
      <c r="A39" s="64">
        <v>2.8</v>
      </c>
      <c r="B39" s="182" t="s">
        <v>167</v>
      </c>
      <c r="C39" s="21"/>
      <c r="D39" s="65"/>
      <c r="E39" s="19"/>
      <c r="F39" s="56">
        <v>0</v>
      </c>
      <c r="G39" s="22"/>
      <c r="H39" s="188">
        <f t="shared" si="0"/>
        <v>0</v>
      </c>
      <c r="I39" s="19"/>
      <c r="J39" s="19"/>
      <c r="K39" s="19"/>
    </row>
    <row r="40" spans="1:11">
      <c r="A40" s="64">
        <v>2.9</v>
      </c>
      <c r="B40" s="182" t="s">
        <v>168</v>
      </c>
      <c r="C40" s="21"/>
      <c r="D40" s="65"/>
      <c r="E40" s="19"/>
      <c r="F40" s="56">
        <v>0</v>
      </c>
      <c r="G40" s="22"/>
      <c r="H40" s="188">
        <f t="shared" si="0"/>
        <v>0</v>
      </c>
      <c r="I40" s="19"/>
      <c r="J40" s="19"/>
      <c r="K40" s="19"/>
    </row>
    <row r="41" spans="1:11">
      <c r="A41" s="103" t="s">
        <v>143</v>
      </c>
      <c r="B41" s="64" t="s">
        <v>50</v>
      </c>
      <c r="C41" s="21"/>
      <c r="D41" s="77"/>
      <c r="E41" s="19"/>
      <c r="F41" s="22">
        <v>30000</v>
      </c>
      <c r="G41" s="22"/>
      <c r="H41" s="189">
        <f t="shared" si="0"/>
        <v>30000</v>
      </c>
      <c r="I41" s="19"/>
      <c r="J41" s="19"/>
      <c r="K41" s="19"/>
    </row>
    <row r="42" spans="1:11" ht="13.5" thickBot="1">
      <c r="A42" s="78"/>
      <c r="B42" s="78" t="s">
        <v>51</v>
      </c>
      <c r="C42" s="79"/>
      <c r="D42" s="72"/>
      <c r="E42" s="70"/>
      <c r="F42" s="72">
        <f>SUM(F32:F41)</f>
        <v>2001600</v>
      </c>
      <c r="G42" s="72"/>
      <c r="H42" s="72">
        <f>SUM(H32:H41)</f>
        <v>2001600</v>
      </c>
      <c r="I42" s="19"/>
      <c r="J42" s="19"/>
      <c r="K42" s="19"/>
    </row>
    <row r="43" spans="1:11" ht="12.75" thickTop="1">
      <c r="A43" s="20"/>
      <c r="B43" s="20"/>
      <c r="C43" s="21"/>
      <c r="D43" s="22"/>
      <c r="E43" s="19"/>
      <c r="F43" s="22"/>
      <c r="G43" s="22"/>
      <c r="H43" s="22"/>
      <c r="I43" s="19"/>
      <c r="J43" s="19"/>
      <c r="K43" s="19"/>
    </row>
    <row r="44" spans="1:11" ht="13.5" thickBot="1">
      <c r="A44" s="104" t="s">
        <v>147</v>
      </c>
      <c r="B44" s="78" t="s">
        <v>131</v>
      </c>
      <c r="C44" s="79"/>
      <c r="D44" s="99" t="s">
        <v>94</v>
      </c>
      <c r="E44" s="70"/>
      <c r="F44" s="72">
        <v>0</v>
      </c>
      <c r="G44" s="22"/>
      <c r="H44" s="22"/>
      <c r="I44" s="19"/>
      <c r="J44" s="19"/>
      <c r="K44" s="19"/>
    </row>
    <row r="45" spans="1:11" ht="12.75" thickTop="1">
      <c r="A45" s="20"/>
      <c r="B45" s="20"/>
      <c r="C45" s="21"/>
      <c r="D45" s="22"/>
      <c r="E45" s="19"/>
      <c r="F45" s="22"/>
      <c r="G45" s="22"/>
      <c r="H45" s="22"/>
      <c r="I45" s="19"/>
      <c r="J45" s="19"/>
      <c r="K45" s="19"/>
    </row>
    <row r="46" spans="1:11" ht="13.5" thickBot="1">
      <c r="A46" s="23"/>
      <c r="B46" s="23" t="s">
        <v>52</v>
      </c>
      <c r="C46" s="21"/>
      <c r="D46" s="22"/>
      <c r="E46" s="19"/>
      <c r="F46" s="80">
        <f>F3+F30-F42+F44</f>
        <v>380720.5</v>
      </c>
      <c r="G46" s="22"/>
      <c r="H46" s="22"/>
      <c r="I46" s="19"/>
      <c r="J46" s="19"/>
      <c r="K46" s="19"/>
    </row>
    <row r="47" spans="1:11" ht="12.75" thickTop="1">
      <c r="A47" s="20"/>
      <c r="B47" s="20"/>
      <c r="C47" s="21"/>
      <c r="D47" s="22"/>
      <c r="E47" s="19"/>
      <c r="F47" s="22"/>
      <c r="G47" s="22"/>
      <c r="H47" s="22"/>
      <c r="I47" s="19"/>
      <c r="J47" s="19"/>
      <c r="K47" s="19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activeCell="C11" sqref="C1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43" t="s">
        <v>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0" t="s">
        <v>54</v>
      </c>
      <c r="B3" s="241"/>
      <c r="C3" s="241"/>
      <c r="D3" s="241"/>
      <c r="E3" s="241"/>
      <c r="F3" s="24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17" t="s">
        <v>9</v>
      </c>
      <c r="B4" s="118" t="s">
        <v>159</v>
      </c>
      <c r="C4" s="118" t="s">
        <v>158</v>
      </c>
      <c r="D4" s="119" t="s">
        <v>55</v>
      </c>
      <c r="E4" s="118" t="s">
        <v>56</v>
      </c>
      <c r="F4" s="120" t="s">
        <v>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13">
        <v>1</v>
      </c>
      <c r="B5" s="114">
        <v>2</v>
      </c>
      <c r="C5" s="114">
        <v>3</v>
      </c>
      <c r="D5" s="114">
        <v>4</v>
      </c>
      <c r="E5" s="115">
        <v>5</v>
      </c>
      <c r="F5" s="11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08"/>
      <c r="B6" s="106"/>
      <c r="C6" s="106"/>
      <c r="D6" s="107"/>
      <c r="E6" s="106"/>
      <c r="F6" s="10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08"/>
      <c r="B7" s="106"/>
      <c r="C7" s="106"/>
      <c r="D7" s="106"/>
      <c r="E7" s="106"/>
      <c r="F7" s="10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0"/>
      <c r="B8" s="111"/>
      <c r="C8" s="111"/>
      <c r="D8" s="111"/>
      <c r="E8" s="111"/>
      <c r="F8" s="1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17" t="s">
        <v>9</v>
      </c>
      <c r="B11" s="118" t="s">
        <v>159</v>
      </c>
      <c r="C11" s="118" t="s">
        <v>158</v>
      </c>
      <c r="D11" s="122" t="s">
        <v>124</v>
      </c>
      <c r="E11" s="122" t="s">
        <v>121</v>
      </c>
      <c r="F11" s="122" t="s">
        <v>122</v>
      </c>
      <c r="G11" s="122" t="s">
        <v>123</v>
      </c>
      <c r="H11" s="119" t="s">
        <v>58</v>
      </c>
      <c r="I11" s="118" t="s">
        <v>59</v>
      </c>
      <c r="J11" s="123" t="s">
        <v>150</v>
      </c>
      <c r="K11" s="118" t="s">
        <v>157</v>
      </c>
      <c r="L11" s="120" t="s">
        <v>57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13">
        <v>1</v>
      </c>
      <c r="B12" s="114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4">
        <v>8</v>
      </c>
      <c r="I12" s="114">
        <v>9</v>
      </c>
      <c r="J12" s="114">
        <v>10</v>
      </c>
      <c r="K12" s="114">
        <v>11</v>
      </c>
      <c r="L12" s="12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8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8"/>
      <c r="B14" s="106"/>
      <c r="C14" s="106"/>
      <c r="D14" s="106"/>
      <c r="E14" s="106"/>
      <c r="F14" s="106"/>
      <c r="G14" s="106"/>
      <c r="H14" s="107"/>
      <c r="I14" s="106"/>
      <c r="J14" s="106"/>
      <c r="K14" s="106"/>
      <c r="L14" s="10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90"/>
      <c r="B15" s="191"/>
      <c r="C15" s="191"/>
      <c r="D15" s="191"/>
      <c r="E15" s="191"/>
      <c r="F15" s="191"/>
      <c r="G15" s="191"/>
      <c r="H15" s="192"/>
      <c r="I15" s="191"/>
      <c r="J15" s="191"/>
      <c r="K15" s="191"/>
      <c r="L15" s="19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99" customFormat="1" ht="13.5" customHeight="1" thickBot="1">
      <c r="A16" s="194" t="s">
        <v>14</v>
      </c>
      <c r="B16" s="195"/>
      <c r="C16" s="195" t="s">
        <v>94</v>
      </c>
      <c r="D16" s="195" t="s">
        <v>94</v>
      </c>
      <c r="E16" s="196">
        <f>SUM(E13:E15)</f>
        <v>0</v>
      </c>
      <c r="F16" s="196">
        <f>SUM(F13:F15)</f>
        <v>0</v>
      </c>
      <c r="G16" s="196">
        <f>SUM(G13:G15)</f>
        <v>0</v>
      </c>
      <c r="H16" s="195" t="s">
        <v>94</v>
      </c>
      <c r="I16" s="195" t="s">
        <v>94</v>
      </c>
      <c r="J16" s="195" t="s">
        <v>94</v>
      </c>
      <c r="K16" s="195" t="s">
        <v>94</v>
      </c>
      <c r="L16" s="197" t="s">
        <v>94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1" t="s">
        <v>133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17" t="s">
        <v>9</v>
      </c>
      <c r="B19" s="118" t="s">
        <v>159</v>
      </c>
      <c r="C19" s="118" t="s">
        <v>158</v>
      </c>
      <c r="D19" s="122" t="s">
        <v>124</v>
      </c>
      <c r="E19" s="122" t="s">
        <v>125</v>
      </c>
      <c r="F19" s="122" t="s">
        <v>122</v>
      </c>
      <c r="G19" s="119" t="s">
        <v>162</v>
      </c>
      <c r="H19" s="119" t="s">
        <v>58</v>
      </c>
      <c r="I19" s="118" t="s">
        <v>59</v>
      </c>
      <c r="J19" s="123" t="s">
        <v>150</v>
      </c>
      <c r="K19" s="118" t="s">
        <v>157</v>
      </c>
      <c r="L19" s="120" t="s">
        <v>57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13">
        <v>1</v>
      </c>
      <c r="B20" s="114">
        <v>2</v>
      </c>
      <c r="C20" s="114">
        <v>3</v>
      </c>
      <c r="D20" s="114">
        <v>4</v>
      </c>
      <c r="E20" s="114">
        <v>5</v>
      </c>
      <c r="F20" s="114">
        <v>6</v>
      </c>
      <c r="G20" s="114">
        <v>7</v>
      </c>
      <c r="H20" s="114">
        <v>8</v>
      </c>
      <c r="I20" s="114">
        <v>9</v>
      </c>
      <c r="J20" s="114">
        <v>10</v>
      </c>
      <c r="K20" s="114">
        <v>11</v>
      </c>
      <c r="L20" s="12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08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08"/>
      <c r="B22" s="106"/>
      <c r="C22" s="106"/>
      <c r="D22" s="106"/>
      <c r="E22" s="106"/>
      <c r="F22" s="106"/>
      <c r="G22" s="106"/>
      <c r="H22" s="107"/>
      <c r="I22" s="106"/>
      <c r="J22" s="106"/>
      <c r="K22" s="106"/>
      <c r="L22" s="10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90"/>
      <c r="B23" s="191"/>
      <c r="C23" s="191"/>
      <c r="D23" s="191"/>
      <c r="E23" s="191"/>
      <c r="F23" s="191"/>
      <c r="G23" s="191"/>
      <c r="H23" s="192"/>
      <c r="I23" s="191"/>
      <c r="J23" s="191"/>
      <c r="K23" s="191"/>
      <c r="L23" s="19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>
      <c r="A24" s="194" t="s">
        <v>14</v>
      </c>
      <c r="B24" s="195"/>
      <c r="C24" s="195" t="s">
        <v>94</v>
      </c>
      <c r="D24" s="195" t="s">
        <v>94</v>
      </c>
      <c r="E24" s="196">
        <f>SUM(E21:E23)</f>
        <v>0</v>
      </c>
      <c r="F24" s="196">
        <f>SUM(F21:F23)</f>
        <v>0</v>
      </c>
      <c r="G24" s="196">
        <f>SUM(G21:G23)</f>
        <v>0</v>
      </c>
      <c r="H24" s="195" t="s">
        <v>94</v>
      </c>
      <c r="I24" s="195" t="s">
        <v>94</v>
      </c>
      <c r="J24" s="195" t="s">
        <v>94</v>
      </c>
      <c r="K24" s="195" t="s">
        <v>94</v>
      </c>
      <c r="L24" s="197" t="s">
        <v>94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42" t="s">
        <v>134</v>
      </c>
      <c r="B26" s="241"/>
      <c r="C26" s="241"/>
      <c r="D26" s="241"/>
      <c r="E26" s="241"/>
      <c r="F26" s="241"/>
      <c r="G26" s="24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17" t="s">
        <v>9</v>
      </c>
      <c r="B27" s="118" t="s">
        <v>61</v>
      </c>
      <c r="C27" s="119" t="s">
        <v>62</v>
      </c>
      <c r="D27" s="118" t="s">
        <v>63</v>
      </c>
      <c r="E27" s="119" t="s">
        <v>64</v>
      </c>
      <c r="F27" s="120" t="s">
        <v>57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24">
        <v>1</v>
      </c>
      <c r="B28" s="114">
        <v>2</v>
      </c>
      <c r="C28" s="125">
        <v>3</v>
      </c>
      <c r="D28" s="126">
        <v>4</v>
      </c>
      <c r="E28" s="125">
        <v>5</v>
      </c>
      <c r="F28" s="11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08"/>
      <c r="B29" s="106"/>
      <c r="C29" s="106"/>
      <c r="D29" s="106"/>
      <c r="E29" s="106"/>
      <c r="F29" s="10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08"/>
      <c r="B30" s="106"/>
      <c r="C30" s="106"/>
      <c r="D30" s="106"/>
      <c r="E30" s="106"/>
      <c r="F30" s="10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0"/>
      <c r="B31" s="111"/>
      <c r="C31" s="111"/>
      <c r="D31" s="111"/>
      <c r="E31" s="111"/>
      <c r="F31" s="1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135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17" t="s">
        <v>9</v>
      </c>
      <c r="B34" s="118" t="s">
        <v>61</v>
      </c>
      <c r="C34" s="119" t="s">
        <v>62</v>
      </c>
      <c r="D34" s="118" t="s">
        <v>63</v>
      </c>
      <c r="E34" s="119" t="s">
        <v>64</v>
      </c>
      <c r="F34" s="119" t="s">
        <v>58</v>
      </c>
      <c r="G34" s="122" t="s">
        <v>125</v>
      </c>
      <c r="H34" s="122" t="s">
        <v>65</v>
      </c>
      <c r="I34" s="122" t="s">
        <v>123</v>
      </c>
      <c r="J34" s="119" t="s">
        <v>59</v>
      </c>
      <c r="K34" s="123" t="s">
        <v>150</v>
      </c>
      <c r="L34" s="118" t="s">
        <v>60</v>
      </c>
      <c r="M34" s="120" t="s">
        <v>57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13">
        <v>1</v>
      </c>
      <c r="B35" s="114">
        <v>2</v>
      </c>
      <c r="C35" s="114">
        <v>3</v>
      </c>
      <c r="D35" s="115">
        <v>4</v>
      </c>
      <c r="E35" s="114">
        <v>5</v>
      </c>
      <c r="F35" s="115">
        <v>6</v>
      </c>
      <c r="G35" s="114">
        <v>7</v>
      </c>
      <c r="H35" s="115">
        <v>8</v>
      </c>
      <c r="I35" s="114">
        <v>9</v>
      </c>
      <c r="J35" s="115">
        <v>10</v>
      </c>
      <c r="K35" s="114">
        <v>11</v>
      </c>
      <c r="L35" s="115">
        <v>12</v>
      </c>
      <c r="M35" s="11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08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08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1" customFormat="1" ht="13.5" customHeight="1" thickBot="1">
      <c r="A39" s="194" t="s">
        <v>14</v>
      </c>
      <c r="B39" s="195"/>
      <c r="C39" s="195" t="s">
        <v>94</v>
      </c>
      <c r="D39" s="195" t="s">
        <v>94</v>
      </c>
      <c r="E39" s="195" t="s">
        <v>94</v>
      </c>
      <c r="F39" s="195" t="s">
        <v>94</v>
      </c>
      <c r="G39" s="200">
        <f>SUM(G36:G38)</f>
        <v>0</v>
      </c>
      <c r="H39" s="200">
        <f t="shared" ref="H39:I39" si="0">SUM(H36:H38)</f>
        <v>0</v>
      </c>
      <c r="I39" s="200">
        <f t="shared" si="0"/>
        <v>0</v>
      </c>
      <c r="J39" s="195" t="s">
        <v>94</v>
      </c>
      <c r="K39" s="195" t="s">
        <v>94</v>
      </c>
      <c r="L39" s="195" t="s">
        <v>94</v>
      </c>
      <c r="M39" s="197" t="s">
        <v>94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1" t="s">
        <v>136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17" t="s">
        <v>9</v>
      </c>
      <c r="B42" s="118" t="s">
        <v>61</v>
      </c>
      <c r="C42" s="119" t="s">
        <v>62</v>
      </c>
      <c r="D42" s="118" t="s">
        <v>63</v>
      </c>
      <c r="E42" s="119" t="s">
        <v>64</v>
      </c>
      <c r="F42" s="119" t="s">
        <v>58</v>
      </c>
      <c r="G42" s="122" t="s">
        <v>125</v>
      </c>
      <c r="H42" s="122" t="s">
        <v>65</v>
      </c>
      <c r="I42" s="122" t="s">
        <v>155</v>
      </c>
      <c r="J42" s="119" t="s">
        <v>59</v>
      </c>
      <c r="K42" s="123" t="s">
        <v>150</v>
      </c>
      <c r="L42" s="118" t="s">
        <v>60</v>
      </c>
      <c r="M42" s="120" t="s">
        <v>57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13">
        <v>1</v>
      </c>
      <c r="B43" s="114">
        <v>2</v>
      </c>
      <c r="C43" s="114">
        <v>3</v>
      </c>
      <c r="D43" s="115">
        <v>4</v>
      </c>
      <c r="E43" s="114">
        <v>5</v>
      </c>
      <c r="F43" s="115">
        <v>6</v>
      </c>
      <c r="G43" s="114">
        <v>7</v>
      </c>
      <c r="H43" s="115">
        <v>8</v>
      </c>
      <c r="I43" s="114">
        <v>9</v>
      </c>
      <c r="J43" s="115">
        <v>10</v>
      </c>
      <c r="K43" s="114">
        <v>11</v>
      </c>
      <c r="L43" s="115">
        <v>12</v>
      </c>
      <c r="M43" s="11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08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08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19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1" customFormat="1" ht="13.5" customHeight="1" thickBot="1">
      <c r="A47" s="194" t="s">
        <v>14</v>
      </c>
      <c r="B47" s="195"/>
      <c r="C47" s="195" t="s">
        <v>94</v>
      </c>
      <c r="D47" s="195" t="s">
        <v>94</v>
      </c>
      <c r="E47" s="195" t="s">
        <v>94</v>
      </c>
      <c r="F47" s="195" t="s">
        <v>94</v>
      </c>
      <c r="G47" s="200">
        <f>SUM(G44:G46)</f>
        <v>0</v>
      </c>
      <c r="H47" s="200">
        <f t="shared" ref="H47:I47" si="1">SUM(H44:H46)</f>
        <v>0</v>
      </c>
      <c r="I47" s="200">
        <f t="shared" si="1"/>
        <v>0</v>
      </c>
      <c r="J47" s="195" t="s">
        <v>94</v>
      </c>
      <c r="K47" s="195" t="s">
        <v>94</v>
      </c>
      <c r="L47" s="195" t="s">
        <v>94</v>
      </c>
      <c r="M47" s="197" t="s">
        <v>94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activeCell="C18" sqref="C18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43" t="s">
        <v>66</v>
      </c>
      <c r="B1" s="243"/>
      <c r="C1" s="243"/>
      <c r="D1" s="243"/>
      <c r="E1" s="243"/>
      <c r="F1" s="243"/>
      <c r="G1" s="243"/>
      <c r="H1" s="243"/>
      <c r="I1" s="243"/>
      <c r="J1" s="2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17" t="s">
        <v>9</v>
      </c>
      <c r="B4" s="119" t="s">
        <v>68</v>
      </c>
      <c r="C4" s="122" t="s">
        <v>159</v>
      </c>
      <c r="D4" s="119" t="s">
        <v>69</v>
      </c>
      <c r="E4" s="119" t="s">
        <v>70</v>
      </c>
      <c r="F4" s="123" t="s">
        <v>154</v>
      </c>
      <c r="G4" s="119" t="s">
        <v>71</v>
      </c>
      <c r="H4" s="119" t="s">
        <v>72</v>
      </c>
      <c r="I4" s="122" t="s">
        <v>156</v>
      </c>
      <c r="J4" s="120" t="s">
        <v>57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13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2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08"/>
      <c r="B6" s="106"/>
      <c r="C6" s="106"/>
      <c r="D6" s="106"/>
      <c r="E6" s="106"/>
      <c r="F6" s="106"/>
      <c r="G6" s="106"/>
      <c r="H6" s="106"/>
      <c r="I6" s="106"/>
      <c r="J6" s="10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08"/>
      <c r="B7" s="106"/>
      <c r="C7" s="106"/>
      <c r="D7" s="106"/>
      <c r="E7" s="106"/>
      <c r="F7" s="106"/>
      <c r="G7" s="106"/>
      <c r="H7" s="106"/>
      <c r="I7" s="106"/>
      <c r="J7" s="10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73" t="s">
        <v>14</v>
      </c>
      <c r="B8" s="158" t="s">
        <v>94</v>
      </c>
      <c r="C8" s="158" t="s">
        <v>94</v>
      </c>
      <c r="D8" s="158" t="s">
        <v>94</v>
      </c>
      <c r="E8" s="158" t="s">
        <v>94</v>
      </c>
      <c r="F8" s="111"/>
      <c r="G8" s="111"/>
      <c r="H8" s="111"/>
      <c r="I8" s="111"/>
      <c r="J8" s="1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17" t="s">
        <v>9</v>
      </c>
      <c r="B11" s="123" t="s">
        <v>151</v>
      </c>
      <c r="C11" s="122" t="s">
        <v>159</v>
      </c>
      <c r="D11" s="118" t="s">
        <v>74</v>
      </c>
      <c r="E11" s="119" t="s">
        <v>70</v>
      </c>
      <c r="F11" s="123" t="s">
        <v>153</v>
      </c>
      <c r="G11" s="119" t="s">
        <v>71</v>
      </c>
      <c r="H11" s="119" t="s">
        <v>72</v>
      </c>
      <c r="I11" s="122" t="s">
        <v>156</v>
      </c>
      <c r="J11" s="120" t="s">
        <v>57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13">
        <v>1</v>
      </c>
      <c r="B12" s="114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4">
        <v>8</v>
      </c>
      <c r="I12" s="114">
        <v>9</v>
      </c>
      <c r="J12" s="12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08"/>
      <c r="B13" s="106"/>
      <c r="C13" s="106"/>
      <c r="D13" s="106"/>
      <c r="E13" s="106"/>
      <c r="F13" s="106"/>
      <c r="G13" s="106"/>
      <c r="H13" s="106"/>
      <c r="I13" s="106"/>
      <c r="J13" s="10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08"/>
      <c r="B14" s="106"/>
      <c r="C14" s="106"/>
      <c r="D14" s="106"/>
      <c r="E14" s="106"/>
      <c r="F14" s="106"/>
      <c r="G14" s="106"/>
      <c r="H14" s="106"/>
      <c r="I14" s="106"/>
      <c r="J14" s="10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0"/>
      <c r="B15" s="111"/>
      <c r="C15" s="111"/>
      <c r="D15" s="111"/>
      <c r="E15" s="111"/>
      <c r="F15" s="111"/>
      <c r="G15" s="111"/>
      <c r="H15" s="111"/>
      <c r="I15" s="111"/>
      <c r="J15" s="11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148</v>
      </c>
      <c r="B17" s="2"/>
      <c r="C17" s="2"/>
      <c r="D17" s="10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149</v>
      </c>
      <c r="B19" s="2"/>
      <c r="C19" s="2"/>
      <c r="D19" s="10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92"/>
  <sheetViews>
    <sheetView zoomScaleNormal="100" zoomScaleSheetLayoutView="100" workbookViewId="0">
      <selection activeCell="C2" sqref="C1:C1048576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hidden="1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44" t="s">
        <v>161</v>
      </c>
      <c r="B1" s="245"/>
      <c r="C1" s="245"/>
      <c r="D1" s="245"/>
      <c r="E1" s="245"/>
      <c r="F1" s="245"/>
      <c r="G1" s="245"/>
      <c r="H1" s="2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8" t="s">
        <v>129</v>
      </c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36" t="s">
        <v>9</v>
      </c>
      <c r="B4" s="118" t="s">
        <v>89</v>
      </c>
      <c r="C4" s="118" t="s">
        <v>90</v>
      </c>
      <c r="D4" s="119" t="s">
        <v>70</v>
      </c>
      <c r="E4" s="118" t="s">
        <v>91</v>
      </c>
      <c r="F4" s="118" t="s">
        <v>92</v>
      </c>
      <c r="G4" s="119" t="s">
        <v>93</v>
      </c>
      <c r="H4" s="120" t="s">
        <v>57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32">
        <v>1</v>
      </c>
      <c r="B5" s="133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29">
        <v>1</v>
      </c>
      <c r="B6" s="127" t="s">
        <v>214</v>
      </c>
      <c r="C6" s="127"/>
      <c r="D6" s="128" t="s">
        <v>186</v>
      </c>
      <c r="E6" s="127"/>
      <c r="F6" s="127">
        <v>100000</v>
      </c>
      <c r="G6" s="223">
        <v>44757</v>
      </c>
      <c r="H6" s="1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29">
        <v>2</v>
      </c>
      <c r="B7" s="127" t="s">
        <v>214</v>
      </c>
      <c r="C7" s="127"/>
      <c r="D7" s="128" t="s">
        <v>186</v>
      </c>
      <c r="E7" s="127"/>
      <c r="F7" s="127">
        <v>100000</v>
      </c>
      <c r="G7" s="223">
        <v>44874</v>
      </c>
      <c r="H7" s="1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29">
        <v>3</v>
      </c>
      <c r="B8" s="127"/>
      <c r="C8" s="127"/>
      <c r="D8" s="128"/>
      <c r="E8" s="127"/>
      <c r="F8" s="127"/>
      <c r="G8" s="223"/>
      <c r="H8" s="1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29">
        <v>4</v>
      </c>
      <c r="B9" s="127"/>
      <c r="C9" s="127"/>
      <c r="D9" s="128"/>
      <c r="E9" s="127"/>
      <c r="F9" s="127"/>
      <c r="G9" s="223"/>
      <c r="H9" s="1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29">
        <v>5</v>
      </c>
      <c r="B10" s="127"/>
      <c r="C10" s="127"/>
      <c r="D10" s="128"/>
      <c r="E10" s="127"/>
      <c r="F10" s="127"/>
      <c r="G10" s="223"/>
      <c r="H10" s="1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29">
        <v>6</v>
      </c>
      <c r="B11" s="127"/>
      <c r="C11" s="127"/>
      <c r="D11" s="128"/>
      <c r="E11" s="127"/>
      <c r="F11" s="127"/>
      <c r="G11" s="223"/>
      <c r="H11" s="1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29">
        <v>7</v>
      </c>
      <c r="B12" s="127"/>
      <c r="C12" s="127"/>
      <c r="D12" s="128"/>
      <c r="E12" s="127"/>
      <c r="F12" s="127"/>
      <c r="G12" s="223"/>
      <c r="H12" s="1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29">
        <v>8</v>
      </c>
      <c r="B13" s="127"/>
      <c r="C13" s="127"/>
      <c r="D13" s="128"/>
      <c r="E13" s="127"/>
      <c r="F13" s="127"/>
      <c r="G13" s="223"/>
      <c r="H13" s="1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29">
        <v>9</v>
      </c>
      <c r="B14" s="127"/>
      <c r="C14" s="127"/>
      <c r="D14" s="128"/>
      <c r="E14" s="127"/>
      <c r="F14" s="127"/>
      <c r="G14" s="223"/>
      <c r="H14" s="13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01" customFormat="1" ht="16.5" thickBot="1">
      <c r="A15" s="202" t="s">
        <v>14</v>
      </c>
      <c r="B15" s="203"/>
      <c r="C15" s="204" t="s">
        <v>94</v>
      </c>
      <c r="D15" s="204" t="s">
        <v>94</v>
      </c>
      <c r="E15" s="204" t="s">
        <v>94</v>
      </c>
      <c r="F15" s="207">
        <f>SUM(F6:F14)</f>
        <v>200000</v>
      </c>
      <c r="G15" s="204" t="s">
        <v>94</v>
      </c>
      <c r="H15" s="205" t="s">
        <v>94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spans="1:22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 customHeight="1" thickBot="1">
      <c r="A17" s="18" t="s">
        <v>132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8" customHeight="1" thickBot="1">
      <c r="A18" s="136" t="s">
        <v>9</v>
      </c>
      <c r="B18" s="119" t="s">
        <v>70</v>
      </c>
      <c r="C18" s="118" t="s">
        <v>91</v>
      </c>
      <c r="D18" s="118" t="s">
        <v>92</v>
      </c>
      <c r="E18" s="120" t="s">
        <v>57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ht="16.5" customHeight="1" thickTop="1">
      <c r="A19" s="132">
        <v>1</v>
      </c>
      <c r="B19" s="134">
        <v>2</v>
      </c>
      <c r="C19" s="134">
        <v>3</v>
      </c>
      <c r="D19" s="134">
        <v>4</v>
      </c>
      <c r="E19" s="135">
        <v>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ht="16.5" customHeight="1">
      <c r="A20" s="129"/>
      <c r="B20" s="127"/>
      <c r="C20" s="128"/>
      <c r="D20" s="127"/>
      <c r="E20" s="1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16.5" customHeight="1">
      <c r="A21" s="129"/>
      <c r="B21" s="127"/>
      <c r="C21" s="127"/>
      <c r="D21" s="127"/>
      <c r="E21" s="1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16.5" customHeight="1" thickBot="1">
      <c r="A22" s="137"/>
      <c r="B22" s="131"/>
      <c r="C22" s="131"/>
      <c r="D22" s="131"/>
      <c r="E22" s="13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s="201" customFormat="1" ht="16.5" customHeight="1" thickBot="1">
      <c r="A23" s="202" t="s">
        <v>14</v>
      </c>
      <c r="B23" s="203"/>
      <c r="C23" s="208" t="s">
        <v>94</v>
      </c>
      <c r="D23" s="209">
        <f>SUM(D20:D22)</f>
        <v>0</v>
      </c>
      <c r="E23" s="210" t="s">
        <v>94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mergeCells count="1">
    <mergeCell ref="A1:H1"/>
  </mergeCells>
  <phoneticPr fontId="44" type="noConversion"/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zoomScaleNormal="100" zoomScaleSheetLayoutView="100" workbookViewId="0">
      <selection activeCell="D8" sqref="D8"/>
    </sheetView>
  </sheetViews>
  <sheetFormatPr defaultColWidth="14.42578125" defaultRowHeight="15" customHeight="1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6.5">
      <c r="A1" s="243" t="s">
        <v>130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0.25" thickBot="1">
      <c r="A2" s="87"/>
      <c r="B2" s="88"/>
      <c r="C2" s="88"/>
      <c r="D2" s="88"/>
      <c r="E2" s="88"/>
      <c r="F2" s="88"/>
      <c r="G2" s="88"/>
    </row>
    <row r="3" spans="1:10" ht="16.5" customHeight="1" thickBot="1">
      <c r="A3" s="90" t="s">
        <v>174</v>
      </c>
      <c r="B3" s="90"/>
      <c r="F3" s="100"/>
    </row>
    <row r="4" spans="1:10" ht="16.5" customHeight="1" thickBot="1"/>
    <row r="5" spans="1:10" ht="16.5" customHeight="1" thickBot="1">
      <c r="A5" s="90" t="s">
        <v>137</v>
      </c>
      <c r="B5" s="90"/>
      <c r="F5" s="100"/>
    </row>
    <row r="6" spans="1:10" ht="16.5" customHeight="1"/>
    <row r="7" spans="1:10" ht="17.25" customHeight="1" thickBot="1">
      <c r="A7" s="90" t="s">
        <v>176</v>
      </c>
      <c r="B7" s="90"/>
      <c r="H7" s="89"/>
      <c r="I7" s="89"/>
    </row>
    <row r="8" spans="1:10" ht="39" thickBot="1">
      <c r="A8" s="145" t="s">
        <v>9</v>
      </c>
      <c r="B8" s="122" t="s">
        <v>106</v>
      </c>
      <c r="C8" s="122" t="s">
        <v>177</v>
      </c>
      <c r="D8" s="122" t="s">
        <v>178</v>
      </c>
      <c r="E8" s="122" t="s">
        <v>179</v>
      </c>
      <c r="F8" s="146" t="s">
        <v>57</v>
      </c>
    </row>
    <row r="9" spans="1:10" ht="15.75" thickTop="1">
      <c r="A9" s="142">
        <v>1</v>
      </c>
      <c r="B9" s="143">
        <v>2</v>
      </c>
      <c r="C9" s="143">
        <v>3</v>
      </c>
      <c r="D9" s="143">
        <v>4</v>
      </c>
      <c r="E9" s="143">
        <v>5</v>
      </c>
      <c r="F9" s="144">
        <v>6</v>
      </c>
    </row>
    <row r="10" spans="1:10">
      <c r="A10" s="140"/>
      <c r="B10" s="139"/>
      <c r="C10" s="139"/>
      <c r="D10" s="139"/>
      <c r="E10" s="139"/>
      <c r="F10" s="141"/>
    </row>
    <row r="11" spans="1:10">
      <c r="A11" s="140"/>
      <c r="B11" s="139"/>
      <c r="C11" s="139"/>
      <c r="D11" s="139"/>
      <c r="E11" s="139"/>
      <c r="F11" s="141"/>
    </row>
    <row r="12" spans="1:10">
      <c r="A12" s="211"/>
      <c r="B12" s="212"/>
      <c r="C12" s="212"/>
      <c r="D12" s="212"/>
      <c r="E12" s="212"/>
      <c r="F12" s="213"/>
    </row>
    <row r="13" spans="1:10" s="206" customFormat="1" ht="16.5" thickBot="1">
      <c r="A13" s="156" t="s">
        <v>14</v>
      </c>
      <c r="B13" s="203"/>
      <c r="C13" s="214" t="s">
        <v>94</v>
      </c>
      <c r="D13" s="207">
        <f>SUM(D10:D12)</f>
        <v>0</v>
      </c>
      <c r="E13" s="214" t="s">
        <v>94</v>
      </c>
      <c r="F13" s="210" t="s">
        <v>94</v>
      </c>
    </row>
    <row r="14" spans="1:10"/>
    <row r="15" spans="1:10" ht="41.1" customHeight="1" thickBot="1">
      <c r="A15" s="247" t="s">
        <v>138</v>
      </c>
      <c r="B15" s="247"/>
      <c r="C15" s="247"/>
      <c r="D15" s="247"/>
      <c r="E15" s="247"/>
      <c r="F15" s="247"/>
      <c r="G15" s="247"/>
      <c r="H15" s="247"/>
      <c r="I15" s="247"/>
    </row>
    <row r="16" spans="1:10" ht="90" thickBot="1">
      <c r="A16" s="145" t="s">
        <v>9</v>
      </c>
      <c r="B16" s="122" t="s">
        <v>107</v>
      </c>
      <c r="C16" s="122" t="s">
        <v>108</v>
      </c>
      <c r="D16" s="122" t="s">
        <v>109</v>
      </c>
      <c r="E16" s="122" t="s">
        <v>110</v>
      </c>
      <c r="F16" s="122" t="s">
        <v>111</v>
      </c>
      <c r="G16" s="122" t="s">
        <v>112</v>
      </c>
      <c r="H16" s="122" t="s">
        <v>113</v>
      </c>
      <c r="I16" s="146" t="s">
        <v>57</v>
      </c>
    </row>
    <row r="17" spans="1:10" ht="15.75" thickTop="1">
      <c r="A17" s="142">
        <v>1</v>
      </c>
      <c r="B17" s="143">
        <v>2</v>
      </c>
      <c r="C17" s="143">
        <v>3</v>
      </c>
      <c r="D17" s="143">
        <v>4</v>
      </c>
      <c r="E17" s="143">
        <v>5</v>
      </c>
      <c r="F17" s="143">
        <v>6</v>
      </c>
      <c r="G17" s="143">
        <v>7</v>
      </c>
      <c r="H17" s="143">
        <v>8</v>
      </c>
      <c r="I17" s="144">
        <v>9</v>
      </c>
    </row>
    <row r="18" spans="1:10">
      <c r="A18" s="140"/>
      <c r="B18" s="139"/>
      <c r="C18" s="139"/>
      <c r="D18" s="139"/>
      <c r="E18" s="139"/>
      <c r="F18" s="139"/>
      <c r="G18" s="139"/>
      <c r="H18" s="139"/>
      <c r="I18" s="141"/>
    </row>
    <row r="19" spans="1:10">
      <c r="A19" s="140"/>
      <c r="B19" s="139"/>
      <c r="C19" s="139"/>
      <c r="D19" s="139"/>
      <c r="E19" s="139"/>
      <c r="F19" s="139"/>
      <c r="G19" s="139"/>
      <c r="H19" s="139"/>
      <c r="I19" s="141"/>
    </row>
    <row r="20" spans="1:10">
      <c r="A20" s="211"/>
      <c r="B20" s="212"/>
      <c r="C20" s="212"/>
      <c r="D20" s="212"/>
      <c r="E20" s="212"/>
      <c r="F20" s="212"/>
      <c r="G20" s="212"/>
      <c r="H20" s="212"/>
      <c r="I20" s="213"/>
    </row>
    <row r="21" spans="1:10" s="1" customFormat="1" ht="16.5" thickBot="1">
      <c r="A21" s="156" t="s">
        <v>14</v>
      </c>
      <c r="B21" s="203"/>
      <c r="C21" s="214" t="s">
        <v>94</v>
      </c>
      <c r="D21" s="214" t="s">
        <v>94</v>
      </c>
      <c r="E21" s="214" t="s">
        <v>94</v>
      </c>
      <c r="F21" s="207">
        <f>SUM(F18:F20)</f>
        <v>0</v>
      </c>
      <c r="G21" s="214" t="s">
        <v>94</v>
      </c>
      <c r="H21" s="214" t="s">
        <v>94</v>
      </c>
      <c r="I21" s="210" t="s">
        <v>94</v>
      </c>
    </row>
    <row r="22" spans="1:10" ht="19.5">
      <c r="A22" s="87"/>
      <c r="B22" s="88"/>
      <c r="C22" s="88"/>
      <c r="D22" s="88"/>
      <c r="E22" s="88"/>
      <c r="F22" s="88"/>
      <c r="G22" s="88"/>
    </row>
    <row r="23" spans="1:10" ht="15.75" thickBot="1">
      <c r="A23" s="90" t="s">
        <v>160</v>
      </c>
      <c r="B23" s="90"/>
      <c r="C23" s="88"/>
      <c r="D23" s="88"/>
      <c r="E23" s="88"/>
      <c r="F23" s="88"/>
      <c r="G23" s="88"/>
    </row>
    <row r="24" spans="1:10" ht="77.25" thickBot="1">
      <c r="A24" s="145" t="s">
        <v>9</v>
      </c>
      <c r="B24" s="122" t="s">
        <v>159</v>
      </c>
      <c r="C24" s="122" t="s">
        <v>158</v>
      </c>
      <c r="D24" s="122" t="s">
        <v>124</v>
      </c>
      <c r="E24" s="122" t="s">
        <v>121</v>
      </c>
      <c r="F24" s="122" t="s">
        <v>122</v>
      </c>
      <c r="G24" s="122" t="s">
        <v>123</v>
      </c>
      <c r="H24" s="119" t="s">
        <v>163</v>
      </c>
      <c r="I24" s="119" t="s">
        <v>164</v>
      </c>
      <c r="J24" s="146" t="s">
        <v>57</v>
      </c>
    </row>
    <row r="25" spans="1:10" ht="15.75" thickTop="1">
      <c r="A25" s="150">
        <v>1</v>
      </c>
      <c r="B25" s="151">
        <v>2</v>
      </c>
      <c r="C25" s="151">
        <v>3</v>
      </c>
      <c r="D25" s="151">
        <v>4</v>
      </c>
      <c r="E25" s="151">
        <v>5</v>
      </c>
      <c r="F25" s="151">
        <v>6</v>
      </c>
      <c r="G25" s="151">
        <v>7</v>
      </c>
      <c r="H25" s="151">
        <v>8</v>
      </c>
      <c r="I25" s="151">
        <v>9</v>
      </c>
      <c r="J25" s="152">
        <v>10</v>
      </c>
    </row>
    <row r="26" spans="1:10">
      <c r="A26" s="148"/>
      <c r="B26" s="147"/>
      <c r="C26" s="147"/>
      <c r="D26" s="147"/>
      <c r="E26" s="147"/>
      <c r="F26" s="147"/>
      <c r="G26" s="147"/>
      <c r="H26" s="147"/>
      <c r="I26" s="147"/>
      <c r="J26" s="149"/>
    </row>
    <row r="27" spans="1:10">
      <c r="A27" s="148"/>
      <c r="B27" s="147"/>
      <c r="C27" s="147"/>
      <c r="D27" s="147"/>
      <c r="E27" s="147"/>
      <c r="F27" s="147"/>
      <c r="G27" s="147"/>
      <c r="H27" s="147"/>
      <c r="I27" s="147"/>
      <c r="J27" s="149"/>
    </row>
    <row r="28" spans="1:10">
      <c r="A28" s="215"/>
      <c r="B28" s="216"/>
      <c r="C28" s="216"/>
      <c r="D28" s="216"/>
      <c r="E28" s="216"/>
      <c r="F28" s="216"/>
      <c r="G28" s="216"/>
      <c r="H28" s="216"/>
      <c r="I28" s="216"/>
      <c r="J28" s="217"/>
    </row>
    <row r="29" spans="1:10" s="206" customFormat="1" ht="16.5" thickBot="1">
      <c r="A29" s="218" t="s">
        <v>14</v>
      </c>
      <c r="B29" s="219"/>
      <c r="C29" s="214" t="s">
        <v>94</v>
      </c>
      <c r="D29" s="214" t="s">
        <v>94</v>
      </c>
      <c r="E29" s="214" t="s">
        <v>94</v>
      </c>
      <c r="F29" s="214" t="s">
        <v>94</v>
      </c>
      <c r="G29" s="209">
        <f>SUM(G26:G28)</f>
        <v>0</v>
      </c>
      <c r="H29" s="214" t="s">
        <v>94</v>
      </c>
      <c r="I29" s="214" t="s">
        <v>94</v>
      </c>
      <c r="J29" s="210" t="s">
        <v>94</v>
      </c>
    </row>
    <row r="30" spans="1:10" ht="19.5">
      <c r="A30" s="87"/>
      <c r="B30" s="90"/>
      <c r="C30" s="88"/>
      <c r="D30" s="88"/>
      <c r="E30" s="88"/>
      <c r="F30" s="88"/>
      <c r="G30" s="88"/>
    </row>
    <row r="31" spans="1:10" ht="16.5" customHeight="1" thickBot="1">
      <c r="A31" s="90" t="s">
        <v>139</v>
      </c>
      <c r="B31" s="90"/>
    </row>
    <row r="32" spans="1:10" ht="39" thickBot="1">
      <c r="A32" s="153" t="s">
        <v>9</v>
      </c>
      <c r="B32" s="122" t="s">
        <v>89</v>
      </c>
      <c r="C32" s="122" t="s">
        <v>90</v>
      </c>
      <c r="D32" s="122" t="s">
        <v>95</v>
      </c>
      <c r="E32" s="122" t="s">
        <v>96</v>
      </c>
      <c r="F32" s="122" t="s">
        <v>93</v>
      </c>
      <c r="G32" s="146" t="s">
        <v>57</v>
      </c>
      <c r="H32" s="91"/>
    </row>
    <row r="33" spans="1:7" ht="16.5" customHeight="1" thickTop="1">
      <c r="A33" s="142">
        <v>1</v>
      </c>
      <c r="B33" s="143">
        <v>2</v>
      </c>
      <c r="C33" s="143">
        <v>3</v>
      </c>
      <c r="D33" s="143">
        <v>4</v>
      </c>
      <c r="E33" s="143">
        <v>5</v>
      </c>
      <c r="F33" s="143">
        <v>6</v>
      </c>
      <c r="G33" s="144">
        <v>7</v>
      </c>
    </row>
    <row r="34" spans="1:7" ht="16.5" customHeight="1">
      <c r="A34" s="140"/>
      <c r="B34" s="139"/>
      <c r="C34" s="139"/>
      <c r="D34" s="139"/>
      <c r="E34" s="139"/>
      <c r="F34" s="139"/>
      <c r="G34" s="141"/>
    </row>
    <row r="35" spans="1:7" ht="16.5" customHeight="1">
      <c r="A35" s="140"/>
      <c r="B35" s="139"/>
      <c r="C35" s="139"/>
      <c r="D35" s="139"/>
      <c r="E35" s="139"/>
      <c r="F35" s="139"/>
      <c r="G35" s="141"/>
    </row>
    <row r="36" spans="1:7" ht="16.5" customHeight="1">
      <c r="A36" s="211"/>
      <c r="B36" s="212"/>
      <c r="C36" s="212"/>
      <c r="D36" s="212"/>
      <c r="E36" s="212"/>
      <c r="F36" s="212"/>
      <c r="G36" s="213"/>
    </row>
    <row r="37" spans="1:7" s="1" customFormat="1" ht="16.5" customHeight="1" thickBot="1">
      <c r="A37" s="218" t="s">
        <v>14</v>
      </c>
      <c r="B37" s="219"/>
      <c r="C37" s="214" t="s">
        <v>94</v>
      </c>
      <c r="D37" s="214" t="s">
        <v>94</v>
      </c>
      <c r="E37" s="207">
        <f>SUM(E34:E36)</f>
        <v>0</v>
      </c>
      <c r="F37" s="214" t="s">
        <v>94</v>
      </c>
      <c r="G37" s="210" t="s">
        <v>94</v>
      </c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29"/>
  <sheetViews>
    <sheetView view="pageBreakPreview" zoomScaleNormal="100" zoomScaleSheetLayoutView="100" workbookViewId="0">
      <selection activeCell="C2" sqref="C1:C1048576"/>
    </sheetView>
  </sheetViews>
  <sheetFormatPr defaultColWidth="14.42578125" defaultRowHeight="15" customHeight="1"/>
  <cols>
    <col min="1" max="1" width="5.7109375" customWidth="1"/>
    <col min="2" max="2" width="32.85546875" bestFit="1" customWidth="1"/>
    <col min="3" max="3" width="19.140625" hidden="1" customWidth="1"/>
    <col min="4" max="6" width="13.5703125" customWidth="1"/>
    <col min="7" max="25" width="8.7109375" customWidth="1"/>
  </cols>
  <sheetData>
    <row r="1" spans="1:25" ht="16.5">
      <c r="A1" s="243" t="s">
        <v>97</v>
      </c>
      <c r="B1" s="243"/>
      <c r="C1" s="243"/>
      <c r="D1" s="243"/>
      <c r="E1" s="243"/>
      <c r="F1" s="2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154"/>
      <c r="B2" s="155"/>
      <c r="C2" s="155"/>
      <c r="D2" s="155"/>
      <c r="E2" s="155"/>
      <c r="F2" s="15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36" t="s">
        <v>9</v>
      </c>
      <c r="B4" s="119" t="s">
        <v>77</v>
      </c>
      <c r="C4" s="118" t="s">
        <v>99</v>
      </c>
      <c r="D4" s="119" t="s">
        <v>100</v>
      </c>
      <c r="E4" s="119" t="s">
        <v>101</v>
      </c>
      <c r="F4" s="120" t="s">
        <v>57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32">
        <v>1</v>
      </c>
      <c r="B5" s="133">
        <v>2</v>
      </c>
      <c r="C5" s="134">
        <v>3</v>
      </c>
      <c r="D5" s="134">
        <v>4</v>
      </c>
      <c r="E5" s="134">
        <v>5</v>
      </c>
      <c r="F5" s="13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29"/>
      <c r="B6" s="127"/>
      <c r="C6" s="127"/>
      <c r="D6" s="127"/>
      <c r="E6" s="127"/>
      <c r="F6" s="1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29"/>
      <c r="B7" s="127"/>
      <c r="C7" s="127"/>
      <c r="D7" s="127"/>
      <c r="E7" s="127"/>
      <c r="F7" s="1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56" t="s">
        <v>14</v>
      </c>
      <c r="B8" s="131"/>
      <c r="C8" s="158" t="s">
        <v>94</v>
      </c>
      <c r="D8" s="207">
        <f>SUM(D6:D7)</f>
        <v>0</v>
      </c>
      <c r="E8" s="158" t="s">
        <v>94</v>
      </c>
      <c r="F8" s="157" t="s">
        <v>94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102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36" t="s">
        <v>9</v>
      </c>
      <c r="B11" s="119" t="s">
        <v>77</v>
      </c>
      <c r="C11" s="118" t="s">
        <v>99</v>
      </c>
      <c r="D11" s="119" t="s">
        <v>100</v>
      </c>
      <c r="E11" s="119" t="s">
        <v>101</v>
      </c>
      <c r="F11" s="120" t="s">
        <v>57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32">
        <v>1</v>
      </c>
      <c r="B12" s="133">
        <v>2</v>
      </c>
      <c r="C12" s="134">
        <v>3</v>
      </c>
      <c r="D12" s="134">
        <v>4</v>
      </c>
      <c r="E12" s="134">
        <v>5</v>
      </c>
      <c r="F12" s="13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29">
        <v>1</v>
      </c>
      <c r="B13" s="127" t="s">
        <v>215</v>
      </c>
      <c r="C13" s="127"/>
      <c r="D13" s="127">
        <v>20000</v>
      </c>
      <c r="E13" s="222">
        <v>44564</v>
      </c>
      <c r="F13" s="13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29">
        <v>2</v>
      </c>
      <c r="B14" s="127" t="s">
        <v>216</v>
      </c>
      <c r="C14" s="127"/>
      <c r="D14" s="127">
        <v>15000</v>
      </c>
      <c r="E14" s="222">
        <v>44572</v>
      </c>
      <c r="F14" s="1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>
      <c r="A15" s="129">
        <v>3</v>
      </c>
      <c r="B15" s="127" t="s">
        <v>216</v>
      </c>
      <c r="C15" s="127"/>
      <c r="D15" s="127">
        <v>50000</v>
      </c>
      <c r="E15" s="222">
        <v>44574</v>
      </c>
      <c r="F15" s="13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29">
        <v>4</v>
      </c>
      <c r="B16" s="127" t="s">
        <v>215</v>
      </c>
      <c r="C16" s="127"/>
      <c r="D16" s="127">
        <v>20000</v>
      </c>
      <c r="E16" s="222">
        <v>44593</v>
      </c>
      <c r="F16" s="1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29">
        <v>5</v>
      </c>
      <c r="B17" s="127" t="s">
        <v>215</v>
      </c>
      <c r="C17" s="127"/>
      <c r="D17" s="127">
        <v>20000</v>
      </c>
      <c r="E17" s="223">
        <v>44622</v>
      </c>
      <c r="F17" s="1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29">
        <v>6</v>
      </c>
      <c r="B18" s="127" t="s">
        <v>215</v>
      </c>
      <c r="C18" s="127"/>
      <c r="D18" s="127">
        <v>20000</v>
      </c>
      <c r="E18" s="222">
        <v>44655</v>
      </c>
      <c r="F18" s="1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29">
        <v>7</v>
      </c>
      <c r="B19" s="127" t="s">
        <v>217</v>
      </c>
      <c r="C19" s="127"/>
      <c r="D19" s="127">
        <v>50000</v>
      </c>
      <c r="E19" s="222">
        <v>44657</v>
      </c>
      <c r="F19" s="1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29">
        <v>8</v>
      </c>
      <c r="B20" s="127" t="s">
        <v>216</v>
      </c>
      <c r="C20" s="127"/>
      <c r="D20" s="127">
        <v>90000</v>
      </c>
      <c r="E20" s="222">
        <v>44658</v>
      </c>
      <c r="F20" s="13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29">
        <v>9</v>
      </c>
      <c r="B21" s="127" t="s">
        <v>215</v>
      </c>
      <c r="C21" s="127"/>
      <c r="D21" s="127">
        <v>20000</v>
      </c>
      <c r="E21" s="222">
        <v>44683</v>
      </c>
      <c r="F21" s="1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29">
        <v>10</v>
      </c>
      <c r="B22" s="127" t="s">
        <v>218</v>
      </c>
      <c r="C22" s="127"/>
      <c r="D22" s="127">
        <v>50000</v>
      </c>
      <c r="E22" s="222">
        <v>44686</v>
      </c>
      <c r="F22" s="13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29">
        <v>11</v>
      </c>
      <c r="B23" s="127" t="s">
        <v>217</v>
      </c>
      <c r="C23" s="127"/>
      <c r="D23" s="127">
        <v>50000</v>
      </c>
      <c r="E23" s="222">
        <v>44687</v>
      </c>
      <c r="F23" s="13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29">
        <v>12</v>
      </c>
      <c r="B24" s="127" t="s">
        <v>219</v>
      </c>
      <c r="C24" s="127"/>
      <c r="D24" s="127">
        <v>100000</v>
      </c>
      <c r="E24" s="222">
        <v>44691</v>
      </c>
      <c r="F24" s="13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29">
        <v>13</v>
      </c>
      <c r="B25" s="127" t="s">
        <v>218</v>
      </c>
      <c r="C25" s="127"/>
      <c r="D25" s="127">
        <v>50000</v>
      </c>
      <c r="E25" s="222">
        <v>44713</v>
      </c>
      <c r="F25" s="13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29">
        <v>14</v>
      </c>
      <c r="B26" s="127" t="s">
        <v>215</v>
      </c>
      <c r="C26" s="127"/>
      <c r="D26" s="127">
        <v>20000</v>
      </c>
      <c r="E26" s="222">
        <v>44714</v>
      </c>
      <c r="F26" s="13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29">
        <v>15</v>
      </c>
      <c r="B27" s="127" t="s">
        <v>217</v>
      </c>
      <c r="C27" s="127"/>
      <c r="D27" s="127">
        <v>50000</v>
      </c>
      <c r="E27" s="222">
        <v>44715</v>
      </c>
      <c r="F27" s="13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29">
        <v>16</v>
      </c>
      <c r="B28" s="127" t="s">
        <v>216</v>
      </c>
      <c r="C28" s="127"/>
      <c r="D28" s="127">
        <v>70000</v>
      </c>
      <c r="E28" s="222">
        <v>44718</v>
      </c>
      <c r="F28" s="1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29">
        <v>17</v>
      </c>
      <c r="B29" s="127" t="s">
        <v>215</v>
      </c>
      <c r="C29" s="127"/>
      <c r="D29" s="127">
        <v>20000</v>
      </c>
      <c r="E29" s="222">
        <v>44746</v>
      </c>
      <c r="F29" s="13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29">
        <v>18</v>
      </c>
      <c r="B30" s="127" t="s">
        <v>217</v>
      </c>
      <c r="C30" s="127"/>
      <c r="D30" s="127">
        <v>50000</v>
      </c>
      <c r="E30" s="222">
        <v>44746</v>
      </c>
      <c r="F30" s="1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29">
        <v>19</v>
      </c>
      <c r="B31" s="127" t="s">
        <v>219</v>
      </c>
      <c r="C31" s="127"/>
      <c r="D31" s="127">
        <v>100000</v>
      </c>
      <c r="E31" s="222">
        <v>44748</v>
      </c>
      <c r="F31" s="13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29">
        <v>20</v>
      </c>
      <c r="B32" s="127" t="s">
        <v>220</v>
      </c>
      <c r="C32" s="127"/>
      <c r="D32" s="127">
        <v>20000</v>
      </c>
      <c r="E32" s="222">
        <v>44749</v>
      </c>
      <c r="F32" s="13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29">
        <v>21</v>
      </c>
      <c r="B33" s="127" t="s">
        <v>215</v>
      </c>
      <c r="C33" s="127"/>
      <c r="D33" s="127">
        <v>20000</v>
      </c>
      <c r="E33" s="222">
        <v>44774</v>
      </c>
      <c r="F33" s="13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29">
        <v>22</v>
      </c>
      <c r="B34" s="127" t="s">
        <v>216</v>
      </c>
      <c r="C34" s="127"/>
      <c r="D34" s="127">
        <v>22000</v>
      </c>
      <c r="E34" s="222">
        <v>44776</v>
      </c>
      <c r="F34" s="13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29">
        <v>23</v>
      </c>
      <c r="B35" s="127" t="s">
        <v>219</v>
      </c>
      <c r="C35" s="127"/>
      <c r="D35" s="127">
        <v>100000</v>
      </c>
      <c r="E35" s="222">
        <v>44776</v>
      </c>
      <c r="F35" s="13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29">
        <v>24</v>
      </c>
      <c r="B36" s="127" t="s">
        <v>215</v>
      </c>
      <c r="C36" s="127"/>
      <c r="D36" s="127">
        <v>20000</v>
      </c>
      <c r="E36" s="222">
        <v>44806</v>
      </c>
      <c r="F36" s="13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29">
        <v>25</v>
      </c>
      <c r="B37" s="127" t="s">
        <v>218</v>
      </c>
      <c r="C37" s="127"/>
      <c r="D37" s="127">
        <v>50000</v>
      </c>
      <c r="E37" s="222">
        <v>44810</v>
      </c>
      <c r="F37" s="13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29">
        <v>26</v>
      </c>
      <c r="B38" s="127" t="s">
        <v>216</v>
      </c>
      <c r="C38" s="127"/>
      <c r="D38" s="127">
        <v>50000</v>
      </c>
      <c r="E38" s="222">
        <v>44811</v>
      </c>
      <c r="F38" s="13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29">
        <v>27</v>
      </c>
      <c r="B39" s="127" t="s">
        <v>219</v>
      </c>
      <c r="C39" s="127"/>
      <c r="D39" s="127">
        <v>100000</v>
      </c>
      <c r="E39" s="222">
        <v>44811</v>
      </c>
      <c r="F39" s="13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29">
        <v>28</v>
      </c>
      <c r="B40" s="127" t="s">
        <v>215</v>
      </c>
      <c r="C40" s="127"/>
      <c r="D40" s="127">
        <v>20000</v>
      </c>
      <c r="E40" s="223">
        <v>44837</v>
      </c>
      <c r="F40" s="13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29">
        <v>29</v>
      </c>
      <c r="B41" s="127" t="s">
        <v>219</v>
      </c>
      <c r="C41" s="127"/>
      <c r="D41" s="127">
        <v>100000</v>
      </c>
      <c r="E41" s="222">
        <v>44841</v>
      </c>
      <c r="F41" s="13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29">
        <v>30</v>
      </c>
      <c r="B42" s="127" t="s">
        <v>217</v>
      </c>
      <c r="C42" s="127"/>
      <c r="D42" s="127">
        <v>50000</v>
      </c>
      <c r="E42" s="222">
        <v>44845</v>
      </c>
      <c r="F42" s="13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29">
        <v>31</v>
      </c>
      <c r="B43" s="127" t="s">
        <v>221</v>
      </c>
      <c r="C43" s="232"/>
      <c r="D43" s="127">
        <v>50000</v>
      </c>
      <c r="E43" s="222">
        <v>44845</v>
      </c>
      <c r="F43" s="13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29">
        <v>32</v>
      </c>
      <c r="B44" s="127" t="s">
        <v>215</v>
      </c>
      <c r="C44" s="127"/>
      <c r="D44" s="127">
        <v>20000</v>
      </c>
      <c r="E44" s="222">
        <v>44865</v>
      </c>
      <c r="F44" s="13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29">
        <v>33</v>
      </c>
      <c r="B45" s="127" t="s">
        <v>219</v>
      </c>
      <c r="C45" s="127"/>
      <c r="D45" s="127">
        <v>100000</v>
      </c>
      <c r="E45" s="222">
        <v>44872</v>
      </c>
      <c r="F45" s="13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29">
        <v>34</v>
      </c>
      <c r="B46" s="127" t="s">
        <v>221</v>
      </c>
      <c r="C46" s="232"/>
      <c r="D46" s="127">
        <v>50000</v>
      </c>
      <c r="E46" s="222">
        <v>44873</v>
      </c>
      <c r="F46" s="13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29">
        <v>35</v>
      </c>
      <c r="B47" s="127" t="s">
        <v>218</v>
      </c>
      <c r="C47" s="127"/>
      <c r="D47" s="127">
        <v>50000</v>
      </c>
      <c r="E47" s="222">
        <v>44874</v>
      </c>
      <c r="F47" s="13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29">
        <v>36</v>
      </c>
      <c r="B48" s="127" t="s">
        <v>215</v>
      </c>
      <c r="C48" s="127"/>
      <c r="D48" s="127">
        <v>20000</v>
      </c>
      <c r="E48" s="222">
        <v>44897</v>
      </c>
      <c r="F48" s="13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29">
        <v>37</v>
      </c>
      <c r="B49" s="127" t="s">
        <v>216</v>
      </c>
      <c r="C49" s="127"/>
      <c r="D49" s="127">
        <v>92000</v>
      </c>
      <c r="E49" s="222">
        <v>44907</v>
      </c>
      <c r="F49" s="13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29">
        <v>38</v>
      </c>
      <c r="B50" s="127" t="s">
        <v>215</v>
      </c>
      <c r="C50" s="127"/>
      <c r="D50" s="127">
        <v>20000</v>
      </c>
      <c r="E50" s="222">
        <v>44923</v>
      </c>
      <c r="F50" s="13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thickBot="1">
      <c r="A51" s="156" t="s">
        <v>14</v>
      </c>
      <c r="B51" s="131"/>
      <c r="C51" s="158" t="s">
        <v>94</v>
      </c>
      <c r="D51" s="131">
        <f>SUM(D13:D50)</f>
        <v>1819000</v>
      </c>
      <c r="E51" s="158" t="s">
        <v>94</v>
      </c>
      <c r="F51" s="157" t="s">
        <v>94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6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6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6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6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6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6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6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6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6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6.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6.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6.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6.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6.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6.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6.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6.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6.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6.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6.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6.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6.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6.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6.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6.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6.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6.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6.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activeCell="D12" sqref="D12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44" t="s">
        <v>103</v>
      </c>
      <c r="B1" s="245"/>
      <c r="C1" s="245"/>
      <c r="D1" s="245"/>
      <c r="E1" s="245"/>
      <c r="F1" s="245"/>
      <c r="G1" s="2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104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74" t="s">
        <v>9</v>
      </c>
      <c r="B4" s="175" t="s">
        <v>158</v>
      </c>
      <c r="C4" s="123" t="s">
        <v>159</v>
      </c>
      <c r="D4" s="123" t="s">
        <v>55</v>
      </c>
      <c r="E4" s="176" t="s">
        <v>59</v>
      </c>
      <c r="F4" s="123" t="s">
        <v>119</v>
      </c>
      <c r="G4" s="177" t="s">
        <v>57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32">
        <v>1</v>
      </c>
      <c r="B5" s="133">
        <v>2</v>
      </c>
      <c r="C5" s="133">
        <v>3</v>
      </c>
      <c r="D5" s="134">
        <v>4</v>
      </c>
      <c r="E5" s="134">
        <v>5</v>
      </c>
      <c r="F5" s="134">
        <v>6</v>
      </c>
      <c r="G5" s="13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29"/>
      <c r="B6" s="127"/>
      <c r="C6" s="127"/>
      <c r="D6" s="127"/>
      <c r="E6" s="127"/>
      <c r="F6" s="127"/>
      <c r="G6" s="1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29"/>
      <c r="B7" s="127"/>
      <c r="C7" s="127"/>
      <c r="D7" s="127"/>
      <c r="E7" s="127"/>
      <c r="F7" s="127"/>
      <c r="G7" s="1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56" t="s">
        <v>14</v>
      </c>
      <c r="B8" s="131"/>
      <c r="C8" s="158" t="s">
        <v>94</v>
      </c>
      <c r="D8" s="158" t="s">
        <v>94</v>
      </c>
      <c r="E8" s="158" t="s">
        <v>94</v>
      </c>
      <c r="F8" s="207">
        <f>SUM(F6:F7)</f>
        <v>0</v>
      </c>
      <c r="G8" s="159" t="s">
        <v>94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105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>
      <c r="A11" s="174" t="s">
        <v>9</v>
      </c>
      <c r="B11" s="175" t="s">
        <v>158</v>
      </c>
      <c r="C11" s="123" t="s">
        <v>159</v>
      </c>
      <c r="D11" s="123" t="s">
        <v>55</v>
      </c>
      <c r="E11" s="176" t="s">
        <v>59</v>
      </c>
      <c r="F11" s="123" t="s">
        <v>140</v>
      </c>
      <c r="G11" s="177" t="s">
        <v>57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32">
        <v>1</v>
      </c>
      <c r="B12" s="133">
        <v>2</v>
      </c>
      <c r="C12" s="133">
        <v>3</v>
      </c>
      <c r="D12" s="134">
        <v>4</v>
      </c>
      <c r="E12" s="134">
        <v>5</v>
      </c>
      <c r="F12" s="134">
        <v>6</v>
      </c>
      <c r="G12" s="13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29"/>
      <c r="B13" s="127"/>
      <c r="C13" s="127"/>
      <c r="D13" s="127"/>
      <c r="E13" s="127"/>
      <c r="F13" s="127"/>
      <c r="G13" s="1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29"/>
      <c r="B14" s="127"/>
      <c r="C14" s="127"/>
      <c r="D14" s="127"/>
      <c r="E14" s="127"/>
      <c r="F14" s="127"/>
      <c r="G14" s="13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56" t="s">
        <v>14</v>
      </c>
      <c r="B15" s="131"/>
      <c r="C15" s="158" t="s">
        <v>94</v>
      </c>
      <c r="D15" s="158" t="s">
        <v>94</v>
      </c>
      <c r="E15" s="158" t="s">
        <v>94</v>
      </c>
      <c r="F15" s="207">
        <f>SUM(F13:F14)</f>
        <v>0</v>
      </c>
      <c r="G15" s="159" t="s">
        <v>94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E12" sqref="E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44" t="s">
        <v>144</v>
      </c>
      <c r="B1" s="245"/>
      <c r="C1" s="245"/>
      <c r="D1" s="245"/>
      <c r="E1" s="245"/>
      <c r="F1" s="245"/>
      <c r="G1" s="178"/>
      <c r="H1" s="178"/>
      <c r="I1" s="1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48" t="s">
        <v>145</v>
      </c>
      <c r="B3" s="248"/>
      <c r="C3" s="248"/>
      <c r="D3" s="248"/>
      <c r="E3" s="248"/>
      <c r="F3" s="24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17" t="s">
        <v>9</v>
      </c>
      <c r="B4" s="118" t="s">
        <v>114</v>
      </c>
      <c r="C4" s="118" t="s">
        <v>115</v>
      </c>
      <c r="D4" s="118" t="s">
        <v>116</v>
      </c>
      <c r="E4" s="120" t="s">
        <v>173</v>
      </c>
      <c r="F4" s="120" t="s">
        <v>57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32">
        <v>1</v>
      </c>
      <c r="B5" s="133">
        <v>2</v>
      </c>
      <c r="C5" s="133">
        <v>3</v>
      </c>
      <c r="D5" s="133">
        <v>4</v>
      </c>
      <c r="E5" s="133">
        <v>5</v>
      </c>
      <c r="F5" s="13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29"/>
      <c r="B6" s="127"/>
      <c r="C6" s="127"/>
      <c r="D6" s="127"/>
      <c r="E6" s="127"/>
      <c r="F6" s="1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29"/>
      <c r="B7" s="127"/>
      <c r="C7" s="127"/>
      <c r="D7" s="127"/>
      <c r="E7" s="127"/>
      <c r="F7" s="1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56" t="s">
        <v>14</v>
      </c>
      <c r="B8" s="131"/>
      <c r="C8" s="158" t="s">
        <v>94</v>
      </c>
      <c r="D8" s="209">
        <f>SUM(D6:D7)</f>
        <v>0</v>
      </c>
      <c r="E8" s="158" t="s">
        <v>94</v>
      </c>
      <c r="F8" s="159" t="s">
        <v>94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keywords>https://mul2.cpcarmenia.am/tasks/13298/oneclick/8c0cc06bd3b263d9ffdd03603909535954694de5212dc223ebbbf60eb24343af.xlsx?token=54bf29273633974577c375da2adf1c4e</cp:keywords>
  <cp:lastModifiedBy>Gohar</cp:lastModifiedBy>
  <cp:lastPrinted>2022-06-24T14:29:57Z</cp:lastPrinted>
  <dcterms:created xsi:type="dcterms:W3CDTF">2022-06-23T16:33:09Z</dcterms:created>
  <dcterms:modified xsi:type="dcterms:W3CDTF">2023-05-23T09:05:32Z</dcterms:modified>
</cp:coreProperties>
</file>