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Nona Gevorgyan\Desktop\"/>
    </mc:Choice>
  </mc:AlternateContent>
  <xr:revisionPtr revIDLastSave="0" documentId="13_ncr:1_{F59EF1C9-83F4-4191-B77D-8B864810B714}" xr6:coauthVersionLast="47" xr6:coauthVersionMax="47" xr10:uidLastSave="{00000000-0000-0000-0000-000000000000}"/>
  <bookViews>
    <workbookView xWindow="-120" yWindow="-120" windowWidth="19440" windowHeight="15000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7" l="1"/>
  <c r="F17" i="2" s="1"/>
  <c r="D14" i="11" l="1"/>
  <c r="F13" i="2" s="1"/>
  <c r="H13" i="2" s="1"/>
  <c r="F16" i="6"/>
  <c r="F12" i="2" s="1"/>
  <c r="D8" i="9" l="1"/>
  <c r="F15" i="8"/>
  <c r="F8" i="8"/>
  <c r="D14" i="7"/>
  <c r="E38" i="11"/>
  <c r="G30" i="11"/>
  <c r="F22" i="11"/>
  <c r="D24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 s="1"/>
  <c r="H4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<sst xmlns="http://schemas.openxmlformats.org/spreadsheetml/2006/main" count="633" uniqueCount="291">
  <si>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</si>
  <si>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</si>
  <si>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</si>
  <si>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</si>
  <si>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</si>
  <si>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</si>
  <si>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</si>
  <si>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1. Կուսակցության մուտքերի և ելքերի վերաբերյալ հաշվետվություն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</si>
  <si>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</si>
  <si>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</si>
  <si>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</si>
  <si>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</si>
  <si>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</si>
  <si>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</si>
  <si>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</si>
  <si>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</si>
  <si>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</si>
  <si>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</si>
  <si>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</si>
  <si>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</si>
  <si>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</si>
  <si>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</si>
  <si>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</si>
  <si>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</si>
  <si>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</si>
  <si>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</si>
  <si>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</si>
  <si>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</si>
  <si>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</si>
  <si>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</si>
  <si>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</si>
  <si>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</si>
  <si>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</si>
  <si>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</si>
  <si>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</si>
  <si>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</si>
  <si>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</si>
  <si>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</si>
  <si>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</si>
  <si>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</si>
  <si>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</si>
  <si>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</si>
  <si>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</si>
  <si>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</si>
  <si>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</si>
  <si>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</si>
  <si>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</si>
  <si>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</si>
  <si>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</si>
  <si>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</si>
  <si>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</si>
  <si>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</si>
  <si>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</si>
  <si>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 Կուսակցության գույքի վերաբերյալ հաշվետվություն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</si>
  <si>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</si>
  <si>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</si>
  <si>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</si>
  <si>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</si>
  <si>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</si>
  <si>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</si>
  <si>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</si>
  <si>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</si>
  <si>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</si>
  <si>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</si>
  <si>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</si>
  <si>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</si>
  <si>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 Պարտավորություններ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</si>
  <si>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</si>
  <si>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</si>
  <si>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</si>
  <si>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</si>
  <si>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</si>
  <si>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</si>
  <si>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</si>
  <si>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</si>
  <si>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</si>
  <si>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</si>
  <si>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</si>
  <si>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</si>
  <si>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</si>
  <si>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</si>
  <si>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</si>
  <si>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</si>
  <si>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</si>
  <si>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</si>
  <si>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</si>
  <si>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</si>
  <si>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</si>
  <si>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</si>
  <si>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</si>
  <si>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</si>
  <si>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</si>
  <si>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</si>
  <si>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</si>
  <si>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</si>
  <si>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</si>
  <si>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</si>
  <si>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Ծանոթագրություն 3. Մուտքի վճարներ և անդամավճարներ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</si>
  <si>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</si>
  <si>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</si>
  <si>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</si>
  <si>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</si>
  <si>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</si>
  <si>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Ծանոթագրություն 4. Անշարժ գույքի վաճառքից և վարձակալության հանձնումից  մուտքեր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</si>
  <si>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</si>
  <si>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</si>
  <si>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</si>
  <si>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</si>
  <si>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</si>
  <si>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</si>
  <si>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</si>
  <si>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</si>
  <si>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</si>
  <si>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</si>
  <si>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</si>
  <si>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</si>
  <si>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</si>
  <si>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</si>
  <si>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</si>
  <si>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</si>
  <si>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</si>
  <si>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</si>
  <si>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</si>
  <si>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</si>
  <si>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</si>
  <si>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</si>
  <si>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</si>
  <si>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</si>
  <si>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</si>
  <si>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</si>
  <si>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Ծանոթագրություն 2. Ոչ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</si>
  <si>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</si>
  <si>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</si>
  <si>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</si>
  <si>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</si>
  <si>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</si>
  <si>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</si>
  <si>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</si>
  <si>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</si>
  <si>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</si>
  <si>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</si>
  <si>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</si>
  <si>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</si>
  <si>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</si>
  <si>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Ծանոթագրություն 5. Կուսակցության հիմնադրած ընկերությունների՝ հաշվետու տարում կուսակցությանը փոխանցած միջոցներ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</si>
  <si>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</si>
  <si>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</si>
  <si>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</si>
  <si>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</si>
  <si>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</si>
  <si>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</si>
  <si>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</si>
  <si>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</si>
  <si>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</si>
  <si>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</si>
  <si>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</si>
  <si>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</si>
  <si>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</si>
  <si>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</si>
  <si>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</si>
  <si>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</si>
  <si>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>Ծանոթագրություն 1. Դրամական նվիրատվություններ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</si>
  <si>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</si>
  <si>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</si>
  <si>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</si>
  <si>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</si>
  <si>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</si>
  <si>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</si>
  <si>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</si>
  <si>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</si>
  <si>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</si>
  <si>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</si>
  <si>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</si>
  <si>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</si>
  <si>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</si>
  <si>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</si>
  <si>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</si>
  <si>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</si>
  <si>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</si>
  <si>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</si>
  <si>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</si>
  <si>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Արամ Գասպարի Սարգսյան</t>
  </si>
  <si>
    <t>տարածքի վարձակալություն</t>
  </si>
  <si>
    <t>Տարածքի  էլ էն վճար</t>
  </si>
  <si>
    <t>հեռախոսի վճար</t>
  </si>
  <si>
    <t>տարածքի սպասարկում</t>
  </si>
  <si>
    <t xml:space="preserve">«ՀԱՅԱՍՏԱՆԻ ԴԵՄՈԿՐԱՏԱԿԱՆ » ԿՈՒՍԱԿՑՈՒԹՅԱՆ  </t>
  </si>
  <si>
    <t>ՀԱՅԱՍՏԱՆԻ ԴԵՄՈԿՐԱՏԱԿԱՆ ԿՈՒՍԱԿՑՈՒԹՅՈՒՆ</t>
  </si>
  <si>
    <t>ԱՐԱՄ ԳԱՍՊԱՐԻ ՍԱՐԳՍՅԱՆ</t>
  </si>
  <si>
    <t>ԱՐԱԿԱՆ</t>
  </si>
  <si>
    <t>ՆԱՐԻՆԵ ՀԱԿՈԲԻ ԴԻԼԲԱՐՅԱՆ</t>
  </si>
  <si>
    <t>ՀԱՅԿ ՄԵԼԻՔ-ԱԴԱՄՅԱՆ</t>
  </si>
  <si>
    <t>ԺԱՍՄԻՆԱ ԹԵԼՅԱՆ</t>
  </si>
  <si>
    <t>ԻԳԱԿԱՆ</t>
  </si>
  <si>
    <t>Ք ԵՐևԱՆ ԲՈՒԶԱՆԴԻ 3/1</t>
  </si>
  <si>
    <t>Ն ՇԵՆԳԱՎԻԹ 12Փ 12ՆՐԲ 1 ՏՈՒՆ</t>
  </si>
  <si>
    <t>Ք ԳԱՎԱՌ ՆԱՐԵԿԱՑՈՒ ՓՈՂ 10/5</t>
  </si>
  <si>
    <t>Ք Ստեփանավան Նար-Դոս 29</t>
  </si>
  <si>
    <t>ԳՅ ՄՐԳԱՎԵՏ</t>
  </si>
  <si>
    <t>Ք ԵՐևԱՆ  ՔԵՌՈՒ ՓՈՂ 50</t>
  </si>
  <si>
    <t>1996թ</t>
  </si>
  <si>
    <t>1993թ</t>
  </si>
  <si>
    <t>2000թ</t>
  </si>
  <si>
    <t>1992թ</t>
  </si>
  <si>
    <t>2015թ</t>
  </si>
  <si>
    <t>1995թ</t>
  </si>
  <si>
    <t>25,10,1991թ</t>
  </si>
  <si>
    <t>25,10,1991</t>
  </si>
  <si>
    <t>10,05,2021</t>
  </si>
  <si>
    <t>2011թ</t>
  </si>
  <si>
    <t>1991թ</t>
  </si>
  <si>
    <t>գյ Արարատաշեն</t>
  </si>
  <si>
    <t>Տաուշի մարզ</t>
  </si>
  <si>
    <t>Կոտայքի մարզ</t>
  </si>
  <si>
    <t>ք Երևան</t>
  </si>
  <si>
    <t>Արմավիրի մարզ</t>
  </si>
  <si>
    <t>Գեղարքունիքի մարզ</t>
  </si>
  <si>
    <t>Լոռու մարզ</t>
  </si>
  <si>
    <t>Արարատի մարզ</t>
  </si>
  <si>
    <t>ք Իջևան  ԱՐՑԱԽՅԱՆ 1/15</t>
  </si>
  <si>
    <t>Նոր- Հաճն  Թումանյան փ․ 11, բն․ 31</t>
  </si>
  <si>
    <t>Ք․ Երևան,Քանաքեռ ՀԷԿ, շ․9, բն․11</t>
  </si>
  <si>
    <t>2022 հունվարից-դեկտեմբեր</t>
  </si>
  <si>
    <t>2022թ</t>
  </si>
  <si>
    <t>2022 թ. ՏԱՐԵԿԱՆ ՀԱՇՎԵՏՎՈՒԹՅՈՒՆ</t>
  </si>
  <si>
    <t>Ավետիսյան Ռոբերտ</t>
  </si>
  <si>
    <r>
      <t> </t>
    </r>
    <r>
      <rPr>
        <sz val="10"/>
        <color rgb="FF000000"/>
        <rFont val="GHEA Grapalat"/>
        <family val="3"/>
      </rPr>
      <t>հունվարից-դեկտեմբեր</t>
    </r>
  </si>
  <si>
    <t xml:space="preserve">Ավետիսյան Ռաֆիկ </t>
  </si>
  <si>
    <t>Արմեն Հովսեփյան</t>
  </si>
  <si>
    <t xml:space="preserve">Գրիգորյան Ռոբերտ </t>
  </si>
  <si>
    <t>Եզդօղլյան Գագիկ</t>
  </si>
  <si>
    <t xml:space="preserve">Երանոսյան Վարդան </t>
  </si>
  <si>
    <t xml:space="preserve">Թելյան Ժասմինա </t>
  </si>
  <si>
    <t xml:space="preserve">Իսագուլյան Դավիթ </t>
  </si>
  <si>
    <t xml:space="preserve">Խաչատրյան Ռոբերտ </t>
  </si>
  <si>
    <t>Խաչատրյան Սամվել</t>
  </si>
  <si>
    <t xml:space="preserve">Հակոբյան Լևոն </t>
  </si>
  <si>
    <t>Հակոբյան Մարատ</t>
  </si>
  <si>
    <t xml:space="preserve">Հովակիմյան Հռիփսիմե </t>
  </si>
  <si>
    <t xml:space="preserve">Հովսեփյան Արմեն </t>
  </si>
  <si>
    <t xml:space="preserve">Ղուլիյան Գեորգի </t>
  </si>
  <si>
    <t xml:space="preserve">Մելիք-Ադամյան Հայկ </t>
  </si>
  <si>
    <t xml:space="preserve">Ստեփանյան Պարգև </t>
  </si>
  <si>
    <t>Վարդանյան Խաչիկ</t>
  </si>
  <si>
    <t>Մաթևոսյան Ալեքսանդր</t>
  </si>
  <si>
    <t xml:space="preserve">Սիրունյան Ֆելիքս </t>
  </si>
  <si>
    <t>Սարգսյան Սուրեն</t>
  </si>
  <si>
    <t>Սահինյան Կարինե</t>
  </si>
  <si>
    <t>Վարդանյան Արայիկ</t>
  </si>
  <si>
    <t>Դավթյան Սուրեն</t>
  </si>
  <si>
    <t>Նավասարդյան Նժդեհ</t>
  </si>
  <si>
    <t>Մաթևոսյան Սմբատ</t>
  </si>
  <si>
    <t>Եզդողլյան Աշոտ</t>
  </si>
  <si>
    <t>Մաթրոսյան Ալեքսանդր</t>
  </si>
  <si>
    <t>Ներսիսյան Վաչիկ</t>
  </si>
  <si>
    <t>Կարապետյան Սոկրատ</t>
  </si>
  <si>
    <t>Բալայան Սամվել</t>
  </si>
  <si>
    <t>Բարխուդարյան Զվարթ</t>
  </si>
  <si>
    <t>Վարոսյան Տիգրան</t>
  </si>
  <si>
    <t>Դանիելյան Արամայիս</t>
  </si>
  <si>
    <t>Ամիրյան Արմինե</t>
  </si>
  <si>
    <t>Նալբանդյան Արմինե</t>
  </si>
  <si>
    <t>Ամիրյան Անահիտ</t>
  </si>
  <si>
    <t>Պարոնյան Նորայր</t>
  </si>
  <si>
    <t>Սմբատյան Արթուր</t>
  </si>
  <si>
    <t>Սարիբեկյան Վարդան</t>
  </si>
  <si>
    <t>Հակոբյան Արայիկ</t>
  </si>
  <si>
    <t>Ալեյան Դավիթ</t>
  </si>
  <si>
    <t>Սաղաթելյան Արտաշես</t>
  </si>
  <si>
    <t>Բոստանջյան Գևորգ</t>
  </si>
  <si>
    <t>Վարդապետյան Վարդուհի</t>
  </si>
  <si>
    <t>Հարությունյան Ջեմմա</t>
  </si>
  <si>
    <t>Հայրումյան Վահե</t>
  </si>
  <si>
    <t>Ներսիսյան Աիդա</t>
  </si>
  <si>
    <t>Ապրեսյան Անիկ</t>
  </si>
  <si>
    <t>Պետրոսյան Մարտին</t>
  </si>
  <si>
    <t>Ծատուրյան Հրանուշ</t>
  </si>
  <si>
    <t>Մանուկյան Արարատ</t>
  </si>
  <si>
    <t>Խաչատրյան Արմեն</t>
  </si>
  <si>
    <t>Ասատրյան Ռոբերտ</t>
  </si>
  <si>
    <t>Սարգսյան Ռոբերտ</t>
  </si>
  <si>
    <t>Բաղրամյան Սերինե</t>
  </si>
  <si>
    <t>Ալեքսանյան Վիկտորիա</t>
  </si>
  <si>
    <t>Թորոսյան Գևորգ</t>
  </si>
  <si>
    <t>Խառատյան Արտակ</t>
  </si>
  <si>
    <t>Մուրադյան Արամ</t>
  </si>
  <si>
    <t>Չատինյան Գոհարիկ</t>
  </si>
  <si>
    <t>Չատինյան Արման</t>
  </si>
  <si>
    <t>ընդամենը</t>
  </si>
  <si>
    <t>Գրիրորյան Ռոբերտ</t>
  </si>
  <si>
    <t>Ղևոնդյան ժասմենա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</si>
</sst>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0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Sylfae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GHEA Grapalat"/>
      <family val="3"/>
    </font>
    <font>
      <sz val="12"/>
      <color rgb="FF000000"/>
      <name val="Calibri"/>
      <family val="2"/>
      <charset val="204"/>
    </font>
    <font>
      <sz val="10"/>
      <color rgb="FF000000"/>
      <name val="GHEA Grapalat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0CECE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0" fontId="41" fillId="0" borderId="11"/>
    <xf numFmtId="164" fontId="41" fillId="0" borderId="11" applyFont="0" applyFill="0" applyBorder="0" applyAlignment="0" applyProtection="0"/>
    <xf numFmtId="0" fontId="17" fillId="0" borderId="11" applyNumberFormat="0" applyFill="0" applyBorder="0" applyAlignment="0" applyProtection="0"/>
  </cellStyleXfs>
  <cellXfs count="27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18" fillId="0" borderId="0" xfId="0" applyFont="1"/>
    <xf numFmtId="0" fontId="19" fillId="0" borderId="0" xfId="0" applyFont="1"/>
    <xf numFmtId="0" fontId="24" fillId="0" borderId="0" xfId="0" applyFont="1"/>
    <xf numFmtId="0" fontId="23" fillId="0" borderId="0" xfId="0" applyFo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/>
    <xf numFmtId="0" fontId="16" fillId="0" borderId="11" xfId="0" applyFont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5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165" fontId="34" fillId="0" borderId="21" xfId="2" applyNumberFormat="1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1" fillId="0" borderId="33" xfId="0" applyFont="1" applyBorder="1"/>
    <xf numFmtId="0" fontId="42" fillId="6" borderId="17" xfId="3" applyFont="1" applyFill="1" applyBorder="1" applyAlignment="1">
      <alignment vertical="top" wrapText="1"/>
    </xf>
    <xf numFmtId="0" fontId="9" fillId="7" borderId="24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41" fillId="6" borderId="17" xfId="3" applyFill="1" applyBorder="1"/>
    <xf numFmtId="0" fontId="1" fillId="6" borderId="19" xfId="0" applyFont="1" applyFill="1" applyBorder="1"/>
    <xf numFmtId="0" fontId="7" fillId="7" borderId="23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41" fillId="6" borderId="17" xfId="3" applyFill="1" applyBorder="1" applyAlignment="1">
      <alignment wrapText="1"/>
    </xf>
    <xf numFmtId="0" fontId="1" fillId="6" borderId="18" xfId="0" applyFont="1" applyFill="1" applyBorder="1"/>
    <xf numFmtId="0" fontId="12" fillId="0" borderId="17" xfId="0" applyFont="1" applyBorder="1" applyAlignment="1">
      <alignment wrapText="1"/>
    </xf>
    <xf numFmtId="0" fontId="12" fillId="0" borderId="17" xfId="0" applyFont="1" applyBorder="1"/>
    <xf numFmtId="0" fontId="41" fillId="0" borderId="17" xfId="3" applyBorder="1"/>
    <xf numFmtId="0" fontId="9" fillId="5" borderId="35" xfId="0" applyFont="1" applyFill="1" applyBorder="1" applyAlignment="1">
      <alignment horizontal="center"/>
    </xf>
    <xf numFmtId="0" fontId="7" fillId="0" borderId="17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7" fillId="5" borderId="36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43" fillId="0" borderId="17" xfId="0" applyFont="1" applyBorder="1" applyAlignment="1">
      <alignment horizontal="right" vertical="center" wrapText="1"/>
    </xf>
    <xf numFmtId="0" fontId="44" fillId="0" borderId="17" xfId="0" applyFont="1" applyBorder="1" applyAlignment="1">
      <alignment horizontal="justify" vertical="center"/>
    </xf>
    <xf numFmtId="0" fontId="45" fillId="0" borderId="17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justify" vertical="center"/>
    </xf>
    <xf numFmtId="0" fontId="48" fillId="0" borderId="17" xfId="0" applyFont="1" applyBorder="1" applyAlignment="1">
      <alignment horizontal="justify" vertical="center"/>
    </xf>
    <xf numFmtId="0" fontId="9" fillId="5" borderId="17" xfId="0" applyFont="1" applyFill="1" applyBorder="1" applyAlignment="1">
      <alignment horizontal="center"/>
    </xf>
    <xf numFmtId="0" fontId="46" fillId="6" borderId="17" xfId="0" applyFont="1" applyFill="1" applyBorder="1" applyAlignment="1">
      <alignment horizontal="justify" vertical="center"/>
    </xf>
    <xf numFmtId="0" fontId="46" fillId="6" borderId="17" xfId="0" applyFont="1" applyFill="1" applyBorder="1" applyAlignment="1">
      <alignment horizontal="center" vertical="center"/>
    </xf>
    <xf numFmtId="0" fontId="1" fillId="6" borderId="0" xfId="0" applyFont="1" applyFill="1"/>
    <xf numFmtId="0" fontId="24" fillId="0" borderId="11" xfId="0" applyFont="1" applyBorder="1"/>
    <xf numFmtId="0" fontId="12" fillId="0" borderId="11" xfId="0" applyFont="1" applyBorder="1"/>
    <xf numFmtId="0" fontId="24" fillId="0" borderId="11" xfId="0" applyFont="1" applyBorder="1" applyAlignment="1">
      <alignment wrapText="1"/>
    </xf>
    <xf numFmtId="14" fontId="49" fillId="0" borderId="0" xfId="0" applyNumberFormat="1" applyFont="1" applyAlignment="1">
      <alignment horizontal="left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6">
    <cellStyle name="Comma" xfId="2" builtinId="3"/>
    <cellStyle name="Hyperlink" xfId="1" builtinId="8"/>
    <cellStyle name="Normal" xfId="0" builtinId="0"/>
    <cellStyle name="Гиперссылка 2" xfId="5" xr:uid="{00000000-0005-0000-0000-000001000000}"/>
    <cellStyle name="Обычный 2" xfId="3" xr:uid="{00000000-0005-0000-0000-000003000000}"/>
    <cellStyle name="Финансовый 2" xfId="4" xr:uid="{00000000-0005-0000-0000-000005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view="pageBreakPreview" topLeftCell="A4" zoomScale="85" zoomScaleNormal="85" zoomScaleSheetLayoutView="85" workbookViewId="0">
      <selection activeCell="D24" sqref="D24"/>
    </sheetView>
  </sheetViews>
  <sheetFormatPr defaultColWidth="14.42578125" defaultRowHeight="13.5" x14ac:dyDescent="0.25"/>
  <cols>
    <col min="1" max="1" width="6.140625" style="14" customWidth="1"/>
    <col min="2" max="2" width="62" style="14" customWidth="1"/>
    <col min="3" max="5" width="22.7109375" style="14" customWidth="1"/>
    <col min="6" max="6" width="9.140625" style="14" customWidth="1"/>
    <col min="7" max="26" width="8.7109375" style="14" customWidth="1"/>
    <col min="27" max="16384" width="14.42578125" style="14"/>
  </cols>
  <sheetData>
    <row r="1" spans="1:5" ht="79.5" customHeight="1" x14ac:dyDescent="0.25">
      <c r="D1" s="256" t="s">
        <v>165</v>
      </c>
      <c r="E1" s="256"/>
    </row>
    <row r="2" spans="1:5" s="182" customFormat="1" ht="33" customHeight="1" x14ac:dyDescent="0.35">
      <c r="B2" s="257" t="s">
        <v>186</v>
      </c>
      <c r="C2" s="257"/>
      <c r="D2" s="257"/>
      <c r="E2" s="257"/>
    </row>
    <row r="3" spans="1:5" s="182" customFormat="1" ht="33" customHeight="1" x14ac:dyDescent="0.35">
      <c r="B3" s="257" t="s">
        <v>224</v>
      </c>
      <c r="C3" s="257"/>
      <c r="D3" s="257"/>
      <c r="E3" s="257"/>
    </row>
    <row r="6" spans="1:5" ht="14.25" x14ac:dyDescent="0.25">
      <c r="B6" s="15" t="s">
        <v>0</v>
      </c>
    </row>
    <row r="7" spans="1:5" ht="14.25" x14ac:dyDescent="0.25">
      <c r="B7" s="13" t="s">
        <v>1</v>
      </c>
      <c r="C7" s="7" t="s">
        <v>187</v>
      </c>
    </row>
    <row r="8" spans="1:5" ht="14.25" x14ac:dyDescent="0.25">
      <c r="B8" s="13" t="s">
        <v>2</v>
      </c>
      <c r="C8" s="7" t="s">
        <v>206</v>
      </c>
    </row>
    <row r="9" spans="1:5" ht="14.25" x14ac:dyDescent="0.25">
      <c r="B9" s="13" t="s">
        <v>3</v>
      </c>
    </row>
    <row r="10" spans="1:5" ht="14.25" x14ac:dyDescent="0.25">
      <c r="B10" s="15" t="s">
        <v>127</v>
      </c>
      <c r="C10" s="14">
        <v>2</v>
      </c>
    </row>
    <row r="11" spans="1:5" ht="14.25" x14ac:dyDescent="0.25">
      <c r="B11" s="15" t="s">
        <v>4</v>
      </c>
      <c r="C11" s="7" t="s">
        <v>194</v>
      </c>
    </row>
    <row r="12" spans="1:5" ht="14.25" x14ac:dyDescent="0.25">
      <c r="B12" s="15" t="s">
        <v>5</v>
      </c>
    </row>
    <row r="15" spans="1:5" x14ac:dyDescent="0.25">
      <c r="A15" s="254" t="s">
        <v>128</v>
      </c>
      <c r="B15" s="255"/>
      <c r="C15" s="255"/>
      <c r="D15" s="255"/>
      <c r="E15" s="255"/>
    </row>
    <row r="16" spans="1:5" ht="14.25" x14ac:dyDescent="0.25">
      <c r="B16" s="15"/>
      <c r="D16" s="16"/>
      <c r="E16" s="16"/>
    </row>
    <row r="17" spans="1:5" ht="15" thickBot="1" x14ac:dyDescent="0.3">
      <c r="A17" s="15" t="s">
        <v>76</v>
      </c>
      <c r="B17" s="15"/>
      <c r="D17" s="16"/>
      <c r="E17" s="16"/>
    </row>
    <row r="18" spans="1:5" ht="43.5" thickBot="1" x14ac:dyDescent="0.3">
      <c r="A18" s="172" t="s">
        <v>9</v>
      </c>
      <c r="B18" s="173" t="s">
        <v>77</v>
      </c>
      <c r="C18" s="173" t="s">
        <v>78</v>
      </c>
      <c r="D18" s="173" t="s">
        <v>79</v>
      </c>
      <c r="E18" s="174" t="s">
        <v>80</v>
      </c>
    </row>
    <row r="19" spans="1:5" ht="15" thickTop="1" x14ac:dyDescent="0.25">
      <c r="A19" s="144">
        <v>1</v>
      </c>
      <c r="B19" s="170">
        <v>2</v>
      </c>
      <c r="C19" s="170">
        <v>3</v>
      </c>
      <c r="D19" s="170">
        <v>4</v>
      </c>
      <c r="E19" s="171">
        <v>5</v>
      </c>
    </row>
    <row r="20" spans="1:5" x14ac:dyDescent="0.25">
      <c r="A20" s="162"/>
      <c r="B20" s="233" t="s">
        <v>188</v>
      </c>
      <c r="C20" s="232" t="s">
        <v>189</v>
      </c>
      <c r="D20" s="253" t="s">
        <v>207</v>
      </c>
      <c r="E20" s="163"/>
    </row>
    <row r="21" spans="1:5" x14ac:dyDescent="0.25">
      <c r="A21" s="162"/>
      <c r="B21" s="233" t="s">
        <v>190</v>
      </c>
      <c r="C21" s="232" t="s">
        <v>193</v>
      </c>
      <c r="D21" s="232" t="s">
        <v>208</v>
      </c>
      <c r="E21" s="163"/>
    </row>
    <row r="22" spans="1:5" x14ac:dyDescent="0.25">
      <c r="A22" s="162"/>
      <c r="B22" s="233" t="s">
        <v>191</v>
      </c>
      <c r="C22" s="232" t="s">
        <v>189</v>
      </c>
      <c r="D22" s="232" t="s">
        <v>208</v>
      </c>
      <c r="E22" s="163"/>
    </row>
    <row r="23" spans="1:5" x14ac:dyDescent="0.25">
      <c r="A23" s="162"/>
      <c r="B23" s="233" t="s">
        <v>192</v>
      </c>
      <c r="C23" s="232" t="s">
        <v>193</v>
      </c>
      <c r="D23" s="253" t="s">
        <v>207</v>
      </c>
      <c r="E23" s="163"/>
    </row>
    <row r="24" spans="1:5" x14ac:dyDescent="0.25">
      <c r="A24" s="250"/>
      <c r="B24" s="251"/>
      <c r="C24" s="232"/>
      <c r="D24" s="253"/>
      <c r="E24" s="252"/>
    </row>
    <row r="25" spans="1:5" ht="15" thickBot="1" x14ac:dyDescent="0.3">
      <c r="A25" s="15" t="s">
        <v>81</v>
      </c>
      <c r="B25" s="15"/>
      <c r="C25" s="17"/>
      <c r="D25" s="17"/>
      <c r="E25" s="17"/>
    </row>
    <row r="26" spans="1:5" ht="29.25" thickBot="1" x14ac:dyDescent="0.3">
      <c r="A26" s="172" t="s">
        <v>9</v>
      </c>
      <c r="B26" s="173" t="s">
        <v>82</v>
      </c>
      <c r="C26" s="173" t="s">
        <v>83</v>
      </c>
      <c r="D26" s="173" t="s">
        <v>84</v>
      </c>
      <c r="E26" s="174" t="s">
        <v>85</v>
      </c>
    </row>
    <row r="27" spans="1:5" ht="15" thickTop="1" x14ac:dyDescent="0.25">
      <c r="A27" s="144">
        <v>1</v>
      </c>
      <c r="B27" s="170">
        <v>2</v>
      </c>
      <c r="C27" s="170">
        <v>3</v>
      </c>
      <c r="D27" s="170">
        <v>4</v>
      </c>
      <c r="E27" s="171">
        <v>5</v>
      </c>
    </row>
    <row r="28" spans="1:5" x14ac:dyDescent="0.25">
      <c r="A28" s="162"/>
      <c r="B28" s="233" t="s">
        <v>194</v>
      </c>
      <c r="C28" s="232" t="s">
        <v>214</v>
      </c>
      <c r="D28" s="232" t="s">
        <v>203</v>
      </c>
      <c r="E28" s="163"/>
    </row>
    <row r="29" spans="1:5" x14ac:dyDescent="0.25">
      <c r="A29" s="162"/>
      <c r="B29" s="162" t="s">
        <v>195</v>
      </c>
      <c r="C29" s="232" t="s">
        <v>214</v>
      </c>
      <c r="D29" s="232" t="s">
        <v>204</v>
      </c>
      <c r="E29" s="163"/>
    </row>
    <row r="30" spans="1:5" ht="15" x14ac:dyDescent="0.25">
      <c r="A30" s="162"/>
      <c r="B30" s="234" t="s">
        <v>199</v>
      </c>
      <c r="C30" s="232" t="s">
        <v>214</v>
      </c>
      <c r="D30" s="232" t="s">
        <v>202</v>
      </c>
      <c r="E30" s="163"/>
    </row>
    <row r="31" spans="1:5" ht="15" x14ac:dyDescent="0.25">
      <c r="A31" s="162"/>
      <c r="B31" s="234" t="s">
        <v>196</v>
      </c>
      <c r="C31" s="232" t="s">
        <v>216</v>
      </c>
      <c r="D31" s="232" t="s">
        <v>201</v>
      </c>
      <c r="E31" s="163"/>
    </row>
    <row r="32" spans="1:5" x14ac:dyDescent="0.25">
      <c r="A32" s="162"/>
      <c r="B32" s="233" t="s">
        <v>197</v>
      </c>
      <c r="C32" s="232" t="s">
        <v>217</v>
      </c>
      <c r="D32" s="232" t="s">
        <v>200</v>
      </c>
      <c r="E32" s="163"/>
    </row>
    <row r="33" spans="1:5" ht="15" x14ac:dyDescent="0.25">
      <c r="A33" s="162"/>
      <c r="B33" s="234" t="s">
        <v>198</v>
      </c>
      <c r="C33" s="236" t="s">
        <v>218</v>
      </c>
      <c r="D33" s="236" t="s">
        <v>205</v>
      </c>
      <c r="E33" s="237"/>
    </row>
    <row r="34" spans="1:5" ht="15" x14ac:dyDescent="0.25">
      <c r="A34" s="162"/>
      <c r="B34" s="226" t="s">
        <v>219</v>
      </c>
      <c r="C34" s="236" t="s">
        <v>212</v>
      </c>
      <c r="D34" s="236" t="s">
        <v>202</v>
      </c>
      <c r="E34" s="237"/>
    </row>
    <row r="35" spans="1:5" ht="15" x14ac:dyDescent="0.25">
      <c r="A35" s="162"/>
      <c r="B35" s="226" t="s">
        <v>220</v>
      </c>
      <c r="C35" s="236" t="s">
        <v>213</v>
      </c>
      <c r="D35" s="236" t="s">
        <v>209</v>
      </c>
      <c r="E35" s="237"/>
    </row>
    <row r="36" spans="1:5" ht="15" x14ac:dyDescent="0.25">
      <c r="A36" s="162"/>
      <c r="B36" s="226" t="s">
        <v>221</v>
      </c>
      <c r="C36" s="236" t="s">
        <v>214</v>
      </c>
      <c r="D36" s="236" t="s">
        <v>210</v>
      </c>
      <c r="E36" s="237"/>
    </row>
    <row r="37" spans="1:5" ht="15" x14ac:dyDescent="0.25">
      <c r="A37" s="162"/>
      <c r="B37" s="226" t="s">
        <v>211</v>
      </c>
      <c r="C37" s="236" t="s">
        <v>215</v>
      </c>
      <c r="D37" s="236" t="s">
        <v>203</v>
      </c>
      <c r="E37" s="237"/>
    </row>
    <row r="38" spans="1:5" ht="14.25" customHeight="1" thickBot="1" x14ac:dyDescent="0.3">
      <c r="A38" s="15" t="s">
        <v>86</v>
      </c>
      <c r="B38" s="18"/>
    </row>
    <row r="39" spans="1:5" ht="29.25" thickBot="1" x14ac:dyDescent="0.3">
      <c r="A39" s="172" t="s">
        <v>9</v>
      </c>
      <c r="B39" s="173" t="s">
        <v>152</v>
      </c>
      <c r="C39" s="173" t="s">
        <v>55</v>
      </c>
      <c r="D39" s="173" t="s">
        <v>87</v>
      </c>
      <c r="E39" s="174" t="s">
        <v>88</v>
      </c>
    </row>
    <row r="40" spans="1:5" ht="15" thickTop="1" x14ac:dyDescent="0.25">
      <c r="A40" s="144">
        <v>1</v>
      </c>
      <c r="B40" s="170">
        <v>2</v>
      </c>
      <c r="C40" s="170">
        <v>3</v>
      </c>
      <c r="D40" s="170">
        <v>4</v>
      </c>
      <c r="E40" s="171">
        <v>5</v>
      </c>
    </row>
    <row r="41" spans="1:5" x14ac:dyDescent="0.25">
      <c r="A41" s="164"/>
      <c r="B41" s="162"/>
      <c r="C41" s="163"/>
      <c r="D41" s="163"/>
      <c r="E41" s="165"/>
    </row>
    <row r="42" spans="1:5" x14ac:dyDescent="0.25">
      <c r="A42" s="164"/>
      <c r="B42" s="162"/>
      <c r="C42" s="163"/>
      <c r="D42" s="163"/>
      <c r="E42" s="165"/>
    </row>
    <row r="43" spans="1:5" ht="14.25" thickBot="1" x14ac:dyDescent="0.3">
      <c r="A43" s="166"/>
      <c r="B43" s="167"/>
      <c r="C43" s="168"/>
      <c r="D43" s="168"/>
      <c r="E43" s="169"/>
    </row>
    <row r="46" spans="1:5" ht="14.25" thickBot="1" x14ac:dyDescent="0.3"/>
    <row r="47" spans="1:5" s="15" customFormat="1" ht="15" thickBot="1" x14ac:dyDescent="0.3">
      <c r="B47" s="15" t="s">
        <v>6</v>
      </c>
      <c r="C47" s="96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topLeftCell="B4" zoomScaleNormal="100" zoomScaleSheetLayoutView="100" workbookViewId="0">
      <selection activeCell="F18" sqref="F18"/>
    </sheetView>
  </sheetViews>
  <sheetFormatPr defaultColWidth="14.42578125" defaultRowHeight="13.5" x14ac:dyDescent="0.25"/>
  <cols>
    <col min="1" max="1" width="6" style="82" customWidth="1"/>
    <col min="2" max="2" width="80.85546875" style="82" customWidth="1"/>
    <col min="3" max="3" width="11.42578125" style="82" customWidth="1"/>
    <col min="4" max="4" width="16.42578125" style="82" customWidth="1"/>
    <col min="5" max="5" width="2.5703125" style="82" customWidth="1"/>
    <col min="6" max="6" width="16.42578125" style="82" customWidth="1"/>
    <col min="7" max="7" width="3.42578125" style="82" customWidth="1"/>
    <col min="8" max="8" width="16.42578125" style="82" customWidth="1"/>
    <col min="9" max="11" width="9.140625" style="82" customWidth="1"/>
    <col min="12" max="16384" width="14.42578125" style="82"/>
  </cols>
  <sheetData>
    <row r="1" spans="1:11" ht="17.25" x14ac:dyDescent="0.3">
      <c r="A1" s="258" t="s">
        <v>7</v>
      </c>
      <c r="B1" s="259"/>
      <c r="C1" s="259"/>
      <c r="D1" s="259"/>
      <c r="E1" s="259"/>
      <c r="F1" s="259"/>
      <c r="G1" s="259"/>
      <c r="H1" s="260"/>
      <c r="I1" s="20"/>
      <c r="J1" s="20"/>
      <c r="K1" s="20"/>
    </row>
    <row r="2" spans="1:11" x14ac:dyDescent="0.25">
      <c r="A2" s="21"/>
      <c r="B2" s="21"/>
      <c r="C2" s="22"/>
      <c r="D2" s="23"/>
      <c r="E2" s="20"/>
      <c r="F2" s="23"/>
      <c r="G2" s="23"/>
      <c r="H2" s="23"/>
      <c r="I2" s="20"/>
      <c r="J2" s="20"/>
      <c r="K2" s="20"/>
    </row>
    <row r="3" spans="1:11" ht="14.25" thickBot="1" x14ac:dyDescent="0.3">
      <c r="A3" s="24"/>
      <c r="B3" s="24" t="s">
        <v>8</v>
      </c>
      <c r="C3" s="22"/>
      <c r="D3" s="23"/>
      <c r="E3" s="20"/>
      <c r="F3" s="25">
        <v>0</v>
      </c>
      <c r="G3" s="23"/>
      <c r="H3" s="23"/>
      <c r="I3" s="20"/>
      <c r="J3" s="20"/>
      <c r="K3" s="20"/>
    </row>
    <row r="4" spans="1:11" ht="14.25" thickTop="1" x14ac:dyDescent="0.25">
      <c r="A4" s="21"/>
      <c r="B4" s="21"/>
      <c r="C4" s="22"/>
      <c r="D4" s="23"/>
      <c r="E4" s="20"/>
      <c r="F4" s="23"/>
      <c r="G4" s="23"/>
      <c r="H4" s="23"/>
      <c r="I4" s="20"/>
      <c r="J4" s="20"/>
      <c r="K4" s="20"/>
    </row>
    <row r="5" spans="1:11" ht="27.75" thickBot="1" x14ac:dyDescent="0.3">
      <c r="A5" s="26" t="s">
        <v>9</v>
      </c>
      <c r="B5" s="26" t="s">
        <v>10</v>
      </c>
      <c r="C5" s="26" t="s">
        <v>11</v>
      </c>
      <c r="D5" s="27" t="s">
        <v>12</v>
      </c>
      <c r="E5" s="28"/>
      <c r="F5" s="27" t="s">
        <v>13</v>
      </c>
      <c r="G5" s="29"/>
      <c r="H5" s="29" t="s">
        <v>14</v>
      </c>
      <c r="I5" s="20"/>
      <c r="J5" s="20"/>
      <c r="K5" s="20"/>
    </row>
    <row r="6" spans="1:11" ht="14.25" thickTop="1" x14ac:dyDescent="0.25">
      <c r="A6" s="30" t="s">
        <v>15</v>
      </c>
      <c r="B6" s="31"/>
      <c r="C6" s="32"/>
      <c r="D6" s="33"/>
      <c r="E6" s="34"/>
      <c r="F6" s="33"/>
      <c r="G6" s="35"/>
      <c r="H6" s="35"/>
      <c r="I6" s="20"/>
      <c r="J6" s="20"/>
      <c r="K6" s="20"/>
    </row>
    <row r="7" spans="1:11" x14ac:dyDescent="0.25">
      <c r="A7" s="83">
        <v>1.1000000000000001</v>
      </c>
      <c r="B7" s="83" t="s">
        <v>16</v>
      </c>
      <c r="C7" s="36"/>
      <c r="D7" s="37"/>
      <c r="E7" s="38"/>
      <c r="F7" s="39"/>
      <c r="G7" s="39"/>
      <c r="H7" s="39"/>
      <c r="I7" s="40"/>
      <c r="J7" s="20"/>
      <c r="K7" s="20"/>
    </row>
    <row r="8" spans="1:11" x14ac:dyDescent="0.25">
      <c r="A8" s="41" t="s">
        <v>17</v>
      </c>
      <c r="B8" s="183" t="s">
        <v>169</v>
      </c>
      <c r="C8" s="43"/>
      <c r="D8" s="44"/>
      <c r="E8" s="45"/>
      <c r="F8" s="44"/>
      <c r="G8" s="44"/>
      <c r="H8" s="188">
        <f>+F8</f>
        <v>0</v>
      </c>
      <c r="I8" s="20"/>
      <c r="J8" s="20"/>
      <c r="K8" s="20"/>
    </row>
    <row r="9" spans="1:11" x14ac:dyDescent="0.25">
      <c r="A9" s="46" t="s">
        <v>18</v>
      </c>
      <c r="B9" s="183" t="s">
        <v>170</v>
      </c>
      <c r="C9" s="47"/>
      <c r="D9" s="48"/>
      <c r="E9" s="49"/>
      <c r="F9" s="48"/>
      <c r="G9" s="48"/>
      <c r="H9" s="188">
        <f>+F9</f>
        <v>0</v>
      </c>
      <c r="I9" s="20"/>
      <c r="J9" s="20"/>
      <c r="K9" s="20"/>
    </row>
    <row r="10" spans="1:11" x14ac:dyDescent="0.25">
      <c r="A10" s="46"/>
      <c r="B10" s="186" t="s">
        <v>172</v>
      </c>
      <c r="C10" s="185"/>
      <c r="D10" s="44"/>
      <c r="E10" s="45"/>
      <c r="F10" s="187">
        <f>SUM(F8:F9)</f>
        <v>0</v>
      </c>
      <c r="G10" s="44"/>
      <c r="H10" s="187">
        <f>+F10</f>
        <v>0</v>
      </c>
      <c r="I10" s="97"/>
      <c r="J10" s="97"/>
      <c r="K10" s="97"/>
    </row>
    <row r="11" spans="1:11" x14ac:dyDescent="0.25">
      <c r="A11" s="84">
        <v>1.2</v>
      </c>
      <c r="B11" s="84" t="s">
        <v>19</v>
      </c>
      <c r="C11" s="50"/>
      <c r="D11" s="51"/>
      <c r="E11" s="52"/>
      <c r="F11" s="51"/>
      <c r="G11" s="51"/>
      <c r="H11" s="51"/>
      <c r="I11" s="20"/>
      <c r="J11" s="20"/>
      <c r="K11" s="20"/>
    </row>
    <row r="12" spans="1:11" x14ac:dyDescent="0.25">
      <c r="A12" s="53" t="s">
        <v>21</v>
      </c>
      <c r="B12" s="183" t="s">
        <v>19</v>
      </c>
      <c r="C12" s="95" t="s">
        <v>126</v>
      </c>
      <c r="D12" s="56"/>
      <c r="E12" s="55"/>
      <c r="F12" s="56">
        <f>'Ծան 1.'!F16</f>
        <v>0</v>
      </c>
      <c r="G12" s="56"/>
      <c r="H12" s="57">
        <f>+F12</f>
        <v>0</v>
      </c>
      <c r="I12" s="20"/>
      <c r="J12" s="20"/>
      <c r="K12" s="20"/>
    </row>
    <row r="13" spans="1:11" x14ac:dyDescent="0.25">
      <c r="A13" s="53" t="s">
        <v>22</v>
      </c>
      <c r="B13" s="183" t="s">
        <v>180</v>
      </c>
      <c r="C13" s="93" t="s">
        <v>20</v>
      </c>
      <c r="D13" s="54"/>
      <c r="E13" s="20"/>
      <c r="F13" s="54">
        <f>'Ծան 2'!D14</f>
        <v>2496000</v>
      </c>
      <c r="G13" s="23"/>
      <c r="H13" s="57">
        <f>F13</f>
        <v>2496000</v>
      </c>
      <c r="I13" s="20"/>
      <c r="J13" s="20"/>
      <c r="K13" s="20"/>
    </row>
    <row r="14" spans="1:11" x14ac:dyDescent="0.25">
      <c r="A14" s="58"/>
      <c r="B14" s="59" t="s">
        <v>23</v>
      </c>
      <c r="C14" s="60"/>
      <c r="D14" s="57">
        <f>+D13</f>
        <v>0</v>
      </c>
      <c r="E14" s="61"/>
      <c r="F14" s="57">
        <f>+F12</f>
        <v>0</v>
      </c>
      <c r="G14" s="57"/>
      <c r="H14" s="57">
        <f>+D14+F14</f>
        <v>0</v>
      </c>
      <c r="I14" s="20"/>
      <c r="J14" s="20"/>
      <c r="K14" s="20"/>
    </row>
    <row r="15" spans="1:11" x14ac:dyDescent="0.25">
      <c r="A15" s="85">
        <v>1.3</v>
      </c>
      <c r="B15" s="86" t="s">
        <v>24</v>
      </c>
      <c r="C15" s="94" t="s">
        <v>25</v>
      </c>
      <c r="D15" s="62"/>
      <c r="E15" s="63"/>
      <c r="F15" s="57"/>
      <c r="G15" s="64"/>
      <c r="H15" s="57"/>
      <c r="I15" s="20"/>
      <c r="J15" s="20"/>
      <c r="K15" s="20"/>
    </row>
    <row r="16" spans="1:11" x14ac:dyDescent="0.25">
      <c r="A16" s="65" t="s">
        <v>26</v>
      </c>
      <c r="B16" s="42" t="s">
        <v>27</v>
      </c>
      <c r="D16" s="62"/>
      <c r="E16" s="20"/>
      <c r="F16" s="57"/>
      <c r="G16" s="23"/>
      <c r="H16" s="57">
        <f>+F16</f>
        <v>0</v>
      </c>
      <c r="I16" s="20"/>
      <c r="J16" s="20"/>
      <c r="K16" s="20"/>
    </row>
    <row r="17" spans="1:11" x14ac:dyDescent="0.25">
      <c r="A17" s="65" t="s">
        <v>28</v>
      </c>
      <c r="B17" s="42" t="s">
        <v>29</v>
      </c>
      <c r="C17" s="50"/>
      <c r="D17" s="54"/>
      <c r="E17" s="20"/>
      <c r="F17" s="66">
        <f>'Ծան 3.'!D83</f>
        <v>1115780</v>
      </c>
      <c r="G17" s="23"/>
      <c r="H17" s="57">
        <f>+F17</f>
        <v>1115780</v>
      </c>
      <c r="I17" s="20"/>
      <c r="J17" s="20"/>
      <c r="K17" s="20"/>
    </row>
    <row r="18" spans="1:11" x14ac:dyDescent="0.25">
      <c r="A18" s="58"/>
      <c r="B18" s="59" t="s">
        <v>30</v>
      </c>
      <c r="C18" s="60"/>
      <c r="D18" s="62"/>
      <c r="E18" s="61"/>
      <c r="F18" s="57">
        <f>SUM(F16:F17)</f>
        <v>1115780</v>
      </c>
      <c r="G18" s="57"/>
      <c r="H18" s="57">
        <f>+F18</f>
        <v>1115780</v>
      </c>
      <c r="I18" s="20"/>
      <c r="J18" s="20"/>
      <c r="K18" s="20"/>
    </row>
    <row r="19" spans="1:11" x14ac:dyDescent="0.25">
      <c r="A19" s="87">
        <v>1.4</v>
      </c>
      <c r="B19" s="87" t="s">
        <v>31</v>
      </c>
      <c r="C19" s="94" t="s">
        <v>32</v>
      </c>
      <c r="D19" s="23"/>
      <c r="E19" s="20"/>
      <c r="F19" s="23"/>
      <c r="G19" s="23"/>
      <c r="H19" s="23"/>
      <c r="I19" s="20"/>
      <c r="J19" s="20"/>
      <c r="K19" s="20"/>
    </row>
    <row r="20" spans="1:11" x14ac:dyDescent="0.25">
      <c r="A20" s="65" t="s">
        <v>33</v>
      </c>
      <c r="B20" s="42" t="s">
        <v>34</v>
      </c>
      <c r="D20" s="62"/>
      <c r="E20" s="20"/>
      <c r="F20" s="57"/>
      <c r="G20" s="23"/>
      <c r="H20" s="57">
        <f>+F20</f>
        <v>0</v>
      </c>
      <c r="I20" s="20"/>
      <c r="J20" s="20"/>
      <c r="K20" s="20"/>
    </row>
    <row r="21" spans="1:11" x14ac:dyDescent="0.25">
      <c r="A21" s="65" t="s">
        <v>35</v>
      </c>
      <c r="B21" s="42" t="s">
        <v>36</v>
      </c>
      <c r="C21" s="50"/>
      <c r="D21" s="62"/>
      <c r="E21" s="20"/>
      <c r="F21" s="57"/>
      <c r="G21" s="23"/>
      <c r="H21" s="57">
        <f>+F21</f>
        <v>0</v>
      </c>
      <c r="I21" s="20"/>
      <c r="J21" s="20"/>
      <c r="K21" s="20"/>
    </row>
    <row r="22" spans="1:11" x14ac:dyDescent="0.25">
      <c r="A22" s="58"/>
      <c r="B22" s="59" t="s">
        <v>37</v>
      </c>
      <c r="C22" s="60"/>
      <c r="D22" s="57"/>
      <c r="E22" s="61"/>
      <c r="F22" s="57">
        <f>SUM(F20:F21)</f>
        <v>0</v>
      </c>
      <c r="G22" s="57"/>
      <c r="H22" s="57">
        <f>+F22</f>
        <v>0</v>
      </c>
      <c r="I22" s="20"/>
      <c r="J22" s="20"/>
      <c r="K22" s="20"/>
    </row>
    <row r="23" spans="1:11" x14ac:dyDescent="0.25">
      <c r="A23" s="87">
        <v>1.5</v>
      </c>
      <c r="B23" s="87" t="s">
        <v>175</v>
      </c>
      <c r="C23" s="68"/>
      <c r="D23" s="23"/>
      <c r="E23" s="20"/>
      <c r="F23" s="23"/>
      <c r="G23" s="23"/>
      <c r="H23" s="23"/>
      <c r="I23" s="20"/>
      <c r="J23" s="20"/>
      <c r="K23" s="20"/>
    </row>
    <row r="24" spans="1:11" x14ac:dyDescent="0.25">
      <c r="A24" s="65" t="s">
        <v>38</v>
      </c>
      <c r="B24" s="42" t="s">
        <v>39</v>
      </c>
      <c r="C24" s="67"/>
      <c r="D24" s="62"/>
      <c r="E24" s="20"/>
      <c r="F24" s="57"/>
      <c r="G24" s="23"/>
      <c r="H24" s="57">
        <f>+F24</f>
        <v>0</v>
      </c>
      <c r="I24" s="20"/>
      <c r="J24" s="20"/>
      <c r="K24" s="20"/>
    </row>
    <row r="25" spans="1:11" x14ac:dyDescent="0.25">
      <c r="A25" s="65" t="s">
        <v>40</v>
      </c>
      <c r="B25" s="42" t="s">
        <v>41</v>
      </c>
      <c r="C25" s="67"/>
      <c r="D25" s="62"/>
      <c r="E25" s="20"/>
      <c r="F25" s="57"/>
      <c r="G25" s="23"/>
      <c r="H25" s="57">
        <f>+F25</f>
        <v>0</v>
      </c>
      <c r="I25" s="20"/>
      <c r="J25" s="20"/>
      <c r="K25" s="20"/>
    </row>
    <row r="26" spans="1:11" x14ac:dyDescent="0.25">
      <c r="A26" s="58"/>
      <c r="B26" s="59" t="s">
        <v>42</v>
      </c>
      <c r="C26" s="60"/>
      <c r="D26" s="62"/>
      <c r="E26" s="61"/>
      <c r="F26" s="57">
        <f>SUM(F24:F25)</f>
        <v>0</v>
      </c>
      <c r="G26" s="57"/>
      <c r="H26" s="57">
        <f>+F26</f>
        <v>0</v>
      </c>
      <c r="I26" s="20"/>
      <c r="J26" s="20"/>
      <c r="K26" s="20"/>
    </row>
    <row r="27" spans="1:11" ht="27" x14ac:dyDescent="0.25">
      <c r="A27" s="69">
        <v>1.6</v>
      </c>
      <c r="B27" s="87" t="s">
        <v>146</v>
      </c>
      <c r="C27" s="94" t="s">
        <v>43</v>
      </c>
      <c r="D27" s="23"/>
      <c r="E27" s="20"/>
      <c r="F27" s="23"/>
      <c r="G27" s="23"/>
      <c r="H27" s="23">
        <f>+F27</f>
        <v>0</v>
      </c>
      <c r="I27" s="20"/>
      <c r="J27" s="20"/>
      <c r="K27" s="20"/>
    </row>
    <row r="28" spans="1:11" x14ac:dyDescent="0.25">
      <c r="A28" s="69">
        <v>1.7</v>
      </c>
      <c r="B28" s="69" t="s">
        <v>44</v>
      </c>
      <c r="C28" s="70"/>
      <c r="D28" s="62"/>
      <c r="E28" s="20"/>
      <c r="F28" s="57"/>
      <c r="G28" s="23"/>
      <c r="H28" s="57">
        <f>+D28+F28</f>
        <v>0</v>
      </c>
      <c r="I28" s="20"/>
      <c r="J28" s="20"/>
      <c r="K28" s="20"/>
    </row>
    <row r="29" spans="1:11" x14ac:dyDescent="0.25">
      <c r="A29" s="58"/>
      <c r="B29" s="58"/>
      <c r="C29" s="67"/>
      <c r="D29" s="57"/>
      <c r="E29" s="20"/>
      <c r="F29" s="57"/>
      <c r="G29" s="23"/>
      <c r="H29" s="57"/>
      <c r="I29" s="20"/>
      <c r="J29" s="20"/>
      <c r="K29" s="20"/>
    </row>
    <row r="30" spans="1:11" ht="14.25" thickBot="1" x14ac:dyDescent="0.3">
      <c r="A30" s="71"/>
      <c r="B30" s="71" t="s">
        <v>45</v>
      </c>
      <c r="C30" s="72"/>
      <c r="D30" s="73">
        <f>+D14+D28</f>
        <v>0</v>
      </c>
      <c r="E30" s="73"/>
      <c r="F30" s="73">
        <f>+F10+F14+F18+F22+F26+F27+F28</f>
        <v>1115780</v>
      </c>
      <c r="G30" s="73"/>
      <c r="H30" s="73">
        <f>+H10+H14+H18+H22+H26+H27+H28</f>
        <v>1115780</v>
      </c>
      <c r="I30" s="20"/>
      <c r="J30" s="20"/>
      <c r="K30" s="20"/>
    </row>
    <row r="31" spans="1:11" ht="14.25" thickTop="1" x14ac:dyDescent="0.25">
      <c r="A31" s="74" t="s">
        <v>46</v>
      </c>
      <c r="B31" s="74"/>
      <c r="C31" s="75"/>
      <c r="D31" s="76"/>
      <c r="E31" s="77"/>
      <c r="F31" s="76"/>
      <c r="G31" s="77"/>
      <c r="H31" s="76"/>
      <c r="I31" s="20"/>
      <c r="J31" s="20"/>
      <c r="K31" s="20"/>
    </row>
    <row r="32" spans="1:11" ht="40.5" x14ac:dyDescent="0.25">
      <c r="A32" s="65">
        <v>2.1</v>
      </c>
      <c r="B32" s="184" t="s">
        <v>171</v>
      </c>
      <c r="C32" s="22"/>
      <c r="D32" s="66"/>
      <c r="E32" s="20"/>
      <c r="F32" s="66">
        <v>703440</v>
      </c>
      <c r="G32" s="23"/>
      <c r="H32" s="189">
        <f>+F32</f>
        <v>703440</v>
      </c>
      <c r="I32" s="20"/>
      <c r="J32" s="20"/>
      <c r="K32" s="20"/>
    </row>
    <row r="33" spans="1:11" x14ac:dyDescent="0.25">
      <c r="A33" s="65">
        <v>2.2000000000000002</v>
      </c>
      <c r="B33" s="65" t="s">
        <v>47</v>
      </c>
      <c r="C33" s="22"/>
      <c r="D33" s="66"/>
      <c r="E33" s="20"/>
      <c r="F33" s="57">
        <v>234200</v>
      </c>
      <c r="G33" s="23"/>
      <c r="H33" s="190">
        <f t="shared" ref="H33:H41" si="0">+F33</f>
        <v>234200</v>
      </c>
      <c r="I33" s="20"/>
      <c r="J33" s="20"/>
      <c r="K33" s="20"/>
    </row>
    <row r="34" spans="1:11" x14ac:dyDescent="0.25">
      <c r="A34" s="65">
        <v>2.2999999999999998</v>
      </c>
      <c r="B34" s="65" t="s">
        <v>48</v>
      </c>
      <c r="C34" s="22"/>
      <c r="D34" s="66"/>
      <c r="E34" s="20"/>
      <c r="F34" s="57"/>
      <c r="G34" s="23"/>
      <c r="H34" s="190">
        <f t="shared" si="0"/>
        <v>0</v>
      </c>
      <c r="I34" s="20"/>
      <c r="J34" s="20"/>
      <c r="K34" s="20"/>
    </row>
    <row r="35" spans="1:11" x14ac:dyDescent="0.25">
      <c r="A35" s="65">
        <v>2.4</v>
      </c>
      <c r="B35" s="65" t="s">
        <v>49</v>
      </c>
      <c r="C35" s="22"/>
      <c r="D35" s="66"/>
      <c r="E35" s="20"/>
      <c r="F35" s="57"/>
      <c r="G35" s="23"/>
      <c r="H35" s="190">
        <f t="shared" si="0"/>
        <v>0</v>
      </c>
      <c r="I35" s="20"/>
      <c r="J35" s="20"/>
      <c r="K35" s="20"/>
    </row>
    <row r="36" spans="1:11" x14ac:dyDescent="0.25">
      <c r="A36" s="65">
        <v>2.5</v>
      </c>
      <c r="B36" s="102" t="s">
        <v>141</v>
      </c>
      <c r="C36" s="98"/>
      <c r="D36" s="66"/>
      <c r="E36" s="97"/>
      <c r="F36" s="103"/>
      <c r="G36" s="99"/>
      <c r="H36" s="190">
        <f t="shared" si="0"/>
        <v>0</v>
      </c>
      <c r="I36" s="97"/>
      <c r="J36" s="97"/>
      <c r="K36" s="97"/>
    </row>
    <row r="37" spans="1:11" x14ac:dyDescent="0.25">
      <c r="A37" s="65">
        <v>2.6</v>
      </c>
      <c r="B37" s="102" t="s">
        <v>142</v>
      </c>
      <c r="C37" s="98"/>
      <c r="D37" s="66"/>
      <c r="E37" s="97"/>
      <c r="F37" s="103"/>
      <c r="G37" s="99"/>
      <c r="H37" s="190">
        <f t="shared" si="0"/>
        <v>0</v>
      </c>
      <c r="I37" s="97"/>
      <c r="J37" s="97"/>
      <c r="K37" s="97"/>
    </row>
    <row r="38" spans="1:11" x14ac:dyDescent="0.25">
      <c r="A38" s="65">
        <v>2.7</v>
      </c>
      <c r="B38" s="184" t="s">
        <v>166</v>
      </c>
      <c r="C38" s="22"/>
      <c r="D38" s="66"/>
      <c r="E38" s="20"/>
      <c r="F38" s="57"/>
      <c r="G38" s="23"/>
      <c r="H38" s="190">
        <f t="shared" si="0"/>
        <v>0</v>
      </c>
      <c r="I38" s="20"/>
      <c r="J38" s="20"/>
      <c r="K38" s="20"/>
    </row>
    <row r="39" spans="1:11" x14ac:dyDescent="0.25">
      <c r="A39" s="65">
        <v>2.8</v>
      </c>
      <c r="B39" s="184" t="s">
        <v>167</v>
      </c>
      <c r="C39" s="22"/>
      <c r="D39" s="66"/>
      <c r="E39" s="20"/>
      <c r="F39" s="57"/>
      <c r="G39" s="23"/>
      <c r="H39" s="190">
        <f t="shared" si="0"/>
        <v>0</v>
      </c>
      <c r="I39" s="20"/>
      <c r="J39" s="20"/>
      <c r="K39" s="20"/>
    </row>
    <row r="40" spans="1:11" x14ac:dyDescent="0.25">
      <c r="A40" s="65">
        <v>2.9</v>
      </c>
      <c r="B40" s="184" t="s">
        <v>168</v>
      </c>
      <c r="C40" s="22"/>
      <c r="D40" s="66"/>
      <c r="E40" s="20"/>
      <c r="F40" s="57"/>
      <c r="G40" s="23"/>
      <c r="H40" s="190">
        <f t="shared" si="0"/>
        <v>0</v>
      </c>
      <c r="I40" s="20"/>
      <c r="J40" s="20"/>
      <c r="K40" s="20"/>
    </row>
    <row r="41" spans="1:11" x14ac:dyDescent="0.25">
      <c r="A41" s="104" t="s">
        <v>143</v>
      </c>
      <c r="B41" s="65" t="s">
        <v>50</v>
      </c>
      <c r="C41" s="22"/>
      <c r="D41" s="78"/>
      <c r="E41" s="20"/>
      <c r="F41" s="23">
        <v>178140</v>
      </c>
      <c r="G41" s="23"/>
      <c r="H41" s="191">
        <f t="shared" si="0"/>
        <v>178140</v>
      </c>
      <c r="I41" s="20"/>
      <c r="J41" s="20"/>
      <c r="K41" s="20"/>
    </row>
    <row r="42" spans="1:11" ht="14.25" thickBot="1" x14ac:dyDescent="0.3">
      <c r="A42" s="79"/>
      <c r="B42" s="79" t="s">
        <v>51</v>
      </c>
      <c r="C42" s="80"/>
      <c r="D42" s="73"/>
      <c r="E42" s="71"/>
      <c r="F42" s="73">
        <f>SUM(F32:F41)</f>
        <v>1115780</v>
      </c>
      <c r="G42" s="73"/>
      <c r="H42" s="73">
        <f>SUM(H32:H41)</f>
        <v>1115780</v>
      </c>
      <c r="I42" s="20"/>
      <c r="J42" s="20"/>
      <c r="K42" s="20"/>
    </row>
    <row r="43" spans="1:11" ht="14.25" thickTop="1" x14ac:dyDescent="0.25">
      <c r="A43" s="21"/>
      <c r="B43" s="21"/>
      <c r="C43" s="22"/>
      <c r="D43" s="23"/>
      <c r="E43" s="20"/>
      <c r="F43" s="23"/>
      <c r="G43" s="23"/>
      <c r="H43" s="23"/>
      <c r="I43" s="20"/>
      <c r="J43" s="20"/>
      <c r="K43" s="20"/>
    </row>
    <row r="44" spans="1:11" ht="14.25" thickBot="1" x14ac:dyDescent="0.3">
      <c r="A44" s="105" t="s">
        <v>147</v>
      </c>
      <c r="B44" s="79" t="s">
        <v>131</v>
      </c>
      <c r="C44" s="80"/>
      <c r="D44" s="100" t="s">
        <v>94</v>
      </c>
      <c r="E44" s="71"/>
      <c r="F44" s="73"/>
      <c r="G44" s="23"/>
      <c r="H44" s="23"/>
      <c r="I44" s="20"/>
      <c r="J44" s="20"/>
      <c r="K44" s="20"/>
    </row>
    <row r="45" spans="1:11" ht="14.25" thickTop="1" x14ac:dyDescent="0.25">
      <c r="A45" s="21"/>
      <c r="B45" s="21"/>
      <c r="C45" s="22"/>
      <c r="D45" s="23"/>
      <c r="E45" s="20"/>
      <c r="F45" s="23"/>
      <c r="G45" s="23"/>
      <c r="H45" s="23"/>
      <c r="I45" s="20"/>
      <c r="J45" s="20"/>
      <c r="K45" s="20"/>
    </row>
    <row r="46" spans="1:11" ht="14.25" thickBot="1" x14ac:dyDescent="0.3">
      <c r="A46" s="24"/>
      <c r="B46" s="24" t="s">
        <v>52</v>
      </c>
      <c r="C46" s="22"/>
      <c r="D46" s="23"/>
      <c r="E46" s="20"/>
      <c r="F46" s="81">
        <f>F3+F30-F42+F44</f>
        <v>0</v>
      </c>
      <c r="G46" s="23"/>
      <c r="H46" s="23">
        <f>H30-H42</f>
        <v>0</v>
      </c>
      <c r="I46" s="20"/>
      <c r="J46" s="20"/>
      <c r="K46" s="20"/>
    </row>
    <row r="47" spans="1:11" ht="14.25" thickTop="1" x14ac:dyDescent="0.25">
      <c r="A47" s="21"/>
      <c r="B47" s="21"/>
      <c r="C47" s="22"/>
      <c r="D47" s="23"/>
      <c r="E47" s="20"/>
      <c r="F47" s="23"/>
      <c r="G47" s="23"/>
      <c r="H47" s="23"/>
      <c r="I47" s="20"/>
      <c r="J47" s="20"/>
      <c r="K47" s="20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topLeftCell="A4" zoomScaleNormal="85" zoomScaleSheetLayoutView="100" workbookViewId="0">
      <selection activeCell="C11" sqref="C1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64" t="s">
        <v>53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61" t="s">
        <v>54</v>
      </c>
      <c r="B3" s="262"/>
      <c r="C3" s="262"/>
      <c r="D3" s="262"/>
      <c r="E3" s="262"/>
      <c r="F3" s="26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18" t="s">
        <v>9</v>
      </c>
      <c r="B4" s="119" t="s">
        <v>159</v>
      </c>
      <c r="C4" s="119" t="s">
        <v>158</v>
      </c>
      <c r="D4" s="120" t="s">
        <v>55</v>
      </c>
      <c r="E4" s="119" t="s">
        <v>56</v>
      </c>
      <c r="F4" s="121" t="s">
        <v>57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14">
        <v>1</v>
      </c>
      <c r="B5" s="115">
        <v>2</v>
      </c>
      <c r="C5" s="115">
        <v>3</v>
      </c>
      <c r="D5" s="115">
        <v>4</v>
      </c>
      <c r="E5" s="116">
        <v>5</v>
      </c>
      <c r="F5" s="117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09"/>
      <c r="B6" s="107"/>
      <c r="C6" s="107"/>
      <c r="D6" s="108"/>
      <c r="E6" s="107"/>
      <c r="F6" s="1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09"/>
      <c r="B7" s="107"/>
      <c r="C7" s="107"/>
      <c r="D7" s="107"/>
      <c r="E7" s="107"/>
      <c r="F7" s="1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1"/>
      <c r="B8" s="112"/>
      <c r="C8" s="112"/>
      <c r="D8" s="112"/>
      <c r="E8" s="112"/>
      <c r="F8" s="1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18" t="s">
        <v>9</v>
      </c>
      <c r="B11" s="119" t="s">
        <v>159</v>
      </c>
      <c r="C11" s="119" t="s">
        <v>158</v>
      </c>
      <c r="D11" s="123" t="s">
        <v>124</v>
      </c>
      <c r="E11" s="123" t="s">
        <v>121</v>
      </c>
      <c r="F11" s="123" t="s">
        <v>122</v>
      </c>
      <c r="G11" s="123" t="s">
        <v>123</v>
      </c>
      <c r="H11" s="120" t="s">
        <v>58</v>
      </c>
      <c r="I11" s="119" t="s">
        <v>59</v>
      </c>
      <c r="J11" s="124" t="s">
        <v>150</v>
      </c>
      <c r="K11" s="119" t="s">
        <v>157</v>
      </c>
      <c r="L11" s="121" t="s">
        <v>57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>
        <v>10</v>
      </c>
      <c r="K12" s="115">
        <v>11</v>
      </c>
      <c r="L12" s="122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09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1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09"/>
      <c r="B14" s="107"/>
      <c r="C14" s="107"/>
      <c r="D14" s="107"/>
      <c r="E14" s="107"/>
      <c r="F14" s="107"/>
      <c r="G14" s="107"/>
      <c r="H14" s="108"/>
      <c r="I14" s="107"/>
      <c r="J14" s="107"/>
      <c r="K14" s="107"/>
      <c r="L14" s="1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192"/>
      <c r="B15" s="193"/>
      <c r="C15" s="193"/>
      <c r="D15" s="193"/>
      <c r="E15" s="193"/>
      <c r="F15" s="193"/>
      <c r="G15" s="193"/>
      <c r="H15" s="194"/>
      <c r="I15" s="193"/>
      <c r="J15" s="193"/>
      <c r="K15" s="193"/>
      <c r="L15" s="19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1" customFormat="1" ht="13.5" customHeight="1" thickBot="1" x14ac:dyDescent="0.3">
      <c r="A16" s="196" t="s">
        <v>14</v>
      </c>
      <c r="B16" s="197"/>
      <c r="C16" s="197" t="s">
        <v>94</v>
      </c>
      <c r="D16" s="197" t="s">
        <v>94</v>
      </c>
      <c r="E16" s="198">
        <f>SUM(E13:E15)</f>
        <v>0</v>
      </c>
      <c r="F16" s="198">
        <f>SUM(F13:F15)</f>
        <v>0</v>
      </c>
      <c r="G16" s="198">
        <f>SUM(G13:G15)</f>
        <v>0</v>
      </c>
      <c r="H16" s="197" t="s">
        <v>94</v>
      </c>
      <c r="I16" s="197" t="s">
        <v>94</v>
      </c>
      <c r="J16" s="197" t="s">
        <v>94</v>
      </c>
      <c r="K16" s="197" t="s">
        <v>94</v>
      </c>
      <c r="L16" s="199" t="s">
        <v>94</v>
      </c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1" t="s">
        <v>133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18" t="s">
        <v>9</v>
      </c>
      <c r="B19" s="119" t="s">
        <v>159</v>
      </c>
      <c r="C19" s="119" t="s">
        <v>158</v>
      </c>
      <c r="D19" s="123" t="s">
        <v>124</v>
      </c>
      <c r="E19" s="123" t="s">
        <v>125</v>
      </c>
      <c r="F19" s="123" t="s">
        <v>122</v>
      </c>
      <c r="G19" s="120" t="s">
        <v>162</v>
      </c>
      <c r="H19" s="120" t="s">
        <v>58</v>
      </c>
      <c r="I19" s="119" t="s">
        <v>59</v>
      </c>
      <c r="J19" s="124" t="s">
        <v>150</v>
      </c>
      <c r="K19" s="119" t="s">
        <v>157</v>
      </c>
      <c r="L19" s="121" t="s">
        <v>57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14">
        <v>1</v>
      </c>
      <c r="B20" s="115">
        <v>2</v>
      </c>
      <c r="C20" s="115">
        <v>3</v>
      </c>
      <c r="D20" s="115">
        <v>4</v>
      </c>
      <c r="E20" s="115">
        <v>5</v>
      </c>
      <c r="F20" s="115">
        <v>6</v>
      </c>
      <c r="G20" s="115">
        <v>7</v>
      </c>
      <c r="H20" s="115">
        <v>8</v>
      </c>
      <c r="I20" s="115">
        <v>9</v>
      </c>
      <c r="J20" s="115">
        <v>10</v>
      </c>
      <c r="K20" s="115">
        <v>11</v>
      </c>
      <c r="L20" s="122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09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09"/>
      <c r="B22" s="107"/>
      <c r="C22" s="107"/>
      <c r="D22" s="107"/>
      <c r="E22" s="107"/>
      <c r="F22" s="107"/>
      <c r="G22" s="107"/>
      <c r="H22" s="108"/>
      <c r="I22" s="107"/>
      <c r="J22" s="107"/>
      <c r="K22" s="107"/>
      <c r="L22" s="1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192"/>
      <c r="B23" s="193"/>
      <c r="C23" s="193"/>
      <c r="D23" s="193"/>
      <c r="E23" s="193"/>
      <c r="F23" s="193"/>
      <c r="G23" s="193"/>
      <c r="H23" s="194"/>
      <c r="I23" s="193"/>
      <c r="J23" s="193"/>
      <c r="K23" s="193"/>
      <c r="L23" s="19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thickBot="1" x14ac:dyDescent="0.3">
      <c r="A24" s="196" t="s">
        <v>14</v>
      </c>
      <c r="B24" s="197"/>
      <c r="C24" s="197" t="s">
        <v>94</v>
      </c>
      <c r="D24" s="197" t="s">
        <v>94</v>
      </c>
      <c r="E24" s="198">
        <f>SUM(E21:E23)</f>
        <v>0</v>
      </c>
      <c r="F24" s="198">
        <f>SUM(F21:F23)</f>
        <v>0</v>
      </c>
      <c r="G24" s="198">
        <f>SUM(G21:G23)</f>
        <v>0</v>
      </c>
      <c r="H24" s="197" t="s">
        <v>94</v>
      </c>
      <c r="I24" s="197" t="s">
        <v>94</v>
      </c>
      <c r="J24" s="197" t="s">
        <v>94</v>
      </c>
      <c r="K24" s="197" t="s">
        <v>94</v>
      </c>
      <c r="L24" s="199" t="s">
        <v>94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63" t="s">
        <v>134</v>
      </c>
      <c r="B26" s="262"/>
      <c r="C26" s="262"/>
      <c r="D26" s="262"/>
      <c r="E26" s="262"/>
      <c r="F26" s="262"/>
      <c r="G26" s="26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18" t="s">
        <v>9</v>
      </c>
      <c r="B27" s="119" t="s">
        <v>61</v>
      </c>
      <c r="C27" s="120" t="s">
        <v>62</v>
      </c>
      <c r="D27" s="119" t="s">
        <v>63</v>
      </c>
      <c r="E27" s="120" t="s">
        <v>64</v>
      </c>
      <c r="F27" s="121" t="s">
        <v>57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25">
        <v>1</v>
      </c>
      <c r="B28" s="115">
        <v>2</v>
      </c>
      <c r="C28" s="126">
        <v>3</v>
      </c>
      <c r="D28" s="127">
        <v>4</v>
      </c>
      <c r="E28" s="126">
        <v>5</v>
      </c>
      <c r="F28" s="117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09"/>
      <c r="B29" s="107"/>
      <c r="C29" s="107"/>
      <c r="D29" s="107"/>
      <c r="E29" s="107"/>
      <c r="F29" s="1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09"/>
      <c r="B30" s="107"/>
      <c r="C30" s="107"/>
      <c r="D30" s="107"/>
      <c r="E30" s="107"/>
      <c r="F30" s="1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1"/>
      <c r="B31" s="112"/>
      <c r="C31" s="112"/>
      <c r="D31" s="112"/>
      <c r="E31" s="112"/>
      <c r="F31" s="1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135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18" t="s">
        <v>9</v>
      </c>
      <c r="B34" s="119" t="s">
        <v>61</v>
      </c>
      <c r="C34" s="120" t="s">
        <v>62</v>
      </c>
      <c r="D34" s="119" t="s">
        <v>63</v>
      </c>
      <c r="E34" s="120" t="s">
        <v>64</v>
      </c>
      <c r="F34" s="120" t="s">
        <v>58</v>
      </c>
      <c r="G34" s="123" t="s">
        <v>125</v>
      </c>
      <c r="H34" s="123" t="s">
        <v>65</v>
      </c>
      <c r="I34" s="123" t="s">
        <v>123</v>
      </c>
      <c r="J34" s="120" t="s">
        <v>59</v>
      </c>
      <c r="K34" s="124" t="s">
        <v>150</v>
      </c>
      <c r="L34" s="119" t="s">
        <v>60</v>
      </c>
      <c r="M34" s="121" t="s">
        <v>57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14">
        <v>1</v>
      </c>
      <c r="B35" s="115">
        <v>2</v>
      </c>
      <c r="C35" s="115">
        <v>3</v>
      </c>
      <c r="D35" s="116">
        <v>4</v>
      </c>
      <c r="E35" s="115">
        <v>5</v>
      </c>
      <c r="F35" s="116">
        <v>6</v>
      </c>
      <c r="G35" s="115">
        <v>7</v>
      </c>
      <c r="H35" s="116">
        <v>8</v>
      </c>
      <c r="I35" s="115">
        <v>9</v>
      </c>
      <c r="J35" s="116">
        <v>10</v>
      </c>
      <c r="K35" s="115">
        <v>11</v>
      </c>
      <c r="L35" s="116">
        <v>12</v>
      </c>
      <c r="M35" s="117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09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10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0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1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 x14ac:dyDescent="0.25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03" customFormat="1" ht="13.5" customHeight="1" thickBot="1" x14ac:dyDescent="0.3">
      <c r="A39" s="196" t="s">
        <v>14</v>
      </c>
      <c r="B39" s="197"/>
      <c r="C39" s="197" t="s">
        <v>94</v>
      </c>
      <c r="D39" s="197" t="s">
        <v>94</v>
      </c>
      <c r="E39" s="197" t="s">
        <v>94</v>
      </c>
      <c r="F39" s="197" t="s">
        <v>94</v>
      </c>
      <c r="G39" s="202">
        <f>SUM(G36:G38)</f>
        <v>0</v>
      </c>
      <c r="H39" s="202">
        <f t="shared" ref="H39:I39" si="0">SUM(H36:H38)</f>
        <v>0</v>
      </c>
      <c r="I39" s="202">
        <f t="shared" si="0"/>
        <v>0</v>
      </c>
      <c r="J39" s="197" t="s">
        <v>94</v>
      </c>
      <c r="K39" s="197" t="s">
        <v>94</v>
      </c>
      <c r="L39" s="197" t="s">
        <v>94</v>
      </c>
      <c r="M39" s="199" t="s">
        <v>94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1" t="s">
        <v>136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18" t="s">
        <v>9</v>
      </c>
      <c r="B42" s="119" t="s">
        <v>61</v>
      </c>
      <c r="C42" s="120" t="s">
        <v>62</v>
      </c>
      <c r="D42" s="119" t="s">
        <v>63</v>
      </c>
      <c r="E42" s="120" t="s">
        <v>64</v>
      </c>
      <c r="F42" s="120" t="s">
        <v>58</v>
      </c>
      <c r="G42" s="123" t="s">
        <v>125</v>
      </c>
      <c r="H42" s="123" t="s">
        <v>65</v>
      </c>
      <c r="I42" s="123" t="s">
        <v>155</v>
      </c>
      <c r="J42" s="120" t="s">
        <v>59</v>
      </c>
      <c r="K42" s="124" t="s">
        <v>150</v>
      </c>
      <c r="L42" s="119" t="s">
        <v>60</v>
      </c>
      <c r="M42" s="121" t="s">
        <v>57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14">
        <v>1</v>
      </c>
      <c r="B43" s="115">
        <v>2</v>
      </c>
      <c r="C43" s="115">
        <v>3</v>
      </c>
      <c r="D43" s="116">
        <v>4</v>
      </c>
      <c r="E43" s="115">
        <v>5</v>
      </c>
      <c r="F43" s="116">
        <v>6</v>
      </c>
      <c r="G43" s="115">
        <v>7</v>
      </c>
      <c r="H43" s="116">
        <v>8</v>
      </c>
      <c r="I43" s="115">
        <v>9</v>
      </c>
      <c r="J43" s="116">
        <v>10</v>
      </c>
      <c r="K43" s="115">
        <v>11</v>
      </c>
      <c r="L43" s="116">
        <v>12</v>
      </c>
      <c r="M43" s="117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09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1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09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 x14ac:dyDescent="0.25">
      <c r="A46" s="19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03" customFormat="1" ht="13.5" customHeight="1" thickBot="1" x14ac:dyDescent="0.3">
      <c r="A47" s="196" t="s">
        <v>14</v>
      </c>
      <c r="B47" s="197"/>
      <c r="C47" s="197" t="s">
        <v>94</v>
      </c>
      <c r="D47" s="197" t="s">
        <v>94</v>
      </c>
      <c r="E47" s="197" t="s">
        <v>94</v>
      </c>
      <c r="F47" s="197" t="s">
        <v>94</v>
      </c>
      <c r="G47" s="202">
        <f>SUM(G44:G46)</f>
        <v>0</v>
      </c>
      <c r="H47" s="202">
        <f t="shared" ref="H47:I47" si="1">SUM(H44:H46)</f>
        <v>0</v>
      </c>
      <c r="I47" s="202">
        <f t="shared" si="1"/>
        <v>0</v>
      </c>
      <c r="J47" s="197" t="s">
        <v>94</v>
      </c>
      <c r="K47" s="197" t="s">
        <v>94</v>
      </c>
      <c r="L47" s="197" t="s">
        <v>94</v>
      </c>
      <c r="M47" s="199" t="s">
        <v>94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topLeftCell="A10" zoomScaleNormal="100" zoomScaleSheetLayoutView="100" workbookViewId="0">
      <selection activeCell="C18" sqref="C18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64" t="s">
        <v>66</v>
      </c>
      <c r="B1" s="264"/>
      <c r="C1" s="264"/>
      <c r="D1" s="264"/>
      <c r="E1" s="264"/>
      <c r="F1" s="264"/>
      <c r="G1" s="264"/>
      <c r="H1" s="264"/>
      <c r="I1" s="264"/>
      <c r="J1" s="26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18" t="s">
        <v>9</v>
      </c>
      <c r="B4" s="120" t="s">
        <v>68</v>
      </c>
      <c r="C4" s="123" t="s">
        <v>159</v>
      </c>
      <c r="D4" s="120" t="s">
        <v>69</v>
      </c>
      <c r="E4" s="120" t="s">
        <v>70</v>
      </c>
      <c r="F4" s="124" t="s">
        <v>154</v>
      </c>
      <c r="G4" s="120" t="s">
        <v>71</v>
      </c>
      <c r="H4" s="120" t="s">
        <v>72</v>
      </c>
      <c r="I4" s="123" t="s">
        <v>156</v>
      </c>
      <c r="J4" s="121" t="s">
        <v>57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14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22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09"/>
      <c r="B6" s="107"/>
      <c r="C6" s="107"/>
      <c r="D6" s="107"/>
      <c r="E6" s="107"/>
      <c r="F6" s="107"/>
      <c r="G6" s="107"/>
      <c r="H6" s="107"/>
      <c r="I6" s="107"/>
      <c r="J6" s="1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09"/>
      <c r="B7" s="107"/>
      <c r="C7" s="107"/>
      <c r="D7" s="107"/>
      <c r="E7" s="107"/>
      <c r="F7" s="107"/>
      <c r="G7" s="107"/>
      <c r="H7" s="107"/>
      <c r="I7" s="107"/>
      <c r="J7" s="1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75" t="s">
        <v>14</v>
      </c>
      <c r="B8" s="160" t="s">
        <v>94</v>
      </c>
      <c r="C8" s="160" t="s">
        <v>94</v>
      </c>
      <c r="D8" s="160" t="s">
        <v>94</v>
      </c>
      <c r="E8" s="160" t="s">
        <v>94</v>
      </c>
      <c r="F8" s="112"/>
      <c r="G8" s="112"/>
      <c r="H8" s="112"/>
      <c r="I8" s="112"/>
      <c r="J8" s="1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18" t="s">
        <v>9</v>
      </c>
      <c r="B11" s="124" t="s">
        <v>151</v>
      </c>
      <c r="C11" s="123" t="s">
        <v>159</v>
      </c>
      <c r="D11" s="119" t="s">
        <v>74</v>
      </c>
      <c r="E11" s="120" t="s">
        <v>70</v>
      </c>
      <c r="F11" s="124" t="s">
        <v>153</v>
      </c>
      <c r="G11" s="120" t="s">
        <v>71</v>
      </c>
      <c r="H11" s="120" t="s">
        <v>72</v>
      </c>
      <c r="I11" s="123" t="s">
        <v>156</v>
      </c>
      <c r="J11" s="121" t="s">
        <v>57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22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09"/>
      <c r="B13" s="107"/>
      <c r="C13" s="107"/>
      <c r="D13" s="107"/>
      <c r="E13" s="107"/>
      <c r="F13" s="107"/>
      <c r="G13" s="107"/>
      <c r="H13" s="107"/>
      <c r="I13" s="107"/>
      <c r="J13" s="1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09"/>
      <c r="B14" s="107"/>
      <c r="C14" s="107"/>
      <c r="D14" s="107"/>
      <c r="E14" s="107"/>
      <c r="F14" s="107"/>
      <c r="G14" s="107"/>
      <c r="H14" s="107"/>
      <c r="I14" s="107"/>
      <c r="J14" s="1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1"/>
      <c r="B15" s="112"/>
      <c r="C15" s="112"/>
      <c r="D15" s="112"/>
      <c r="E15" s="112"/>
      <c r="F15" s="112"/>
      <c r="G15" s="112"/>
      <c r="H15" s="112"/>
      <c r="I15" s="112"/>
      <c r="J15" s="1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148</v>
      </c>
      <c r="B17" s="2"/>
      <c r="C17" s="2"/>
      <c r="D17" s="10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149</v>
      </c>
      <c r="B19" s="2"/>
      <c r="C19" s="2"/>
      <c r="D19" s="10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4"/>
  <sheetViews>
    <sheetView view="pageBreakPreview" zoomScaleNormal="100" zoomScaleSheetLayoutView="100" workbookViewId="0">
      <selection activeCell="B6" sqref="B6:H13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65" t="s">
        <v>161</v>
      </c>
      <c r="B1" s="266"/>
      <c r="C1" s="266"/>
      <c r="D1" s="266"/>
      <c r="E1" s="266"/>
      <c r="F1" s="266"/>
      <c r="G1" s="266"/>
      <c r="H1" s="26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19" t="s">
        <v>129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38" t="s">
        <v>9</v>
      </c>
      <c r="B4" s="119" t="s">
        <v>89</v>
      </c>
      <c r="C4" s="119" t="s">
        <v>90</v>
      </c>
      <c r="D4" s="120" t="s">
        <v>70</v>
      </c>
      <c r="E4" s="119" t="s">
        <v>91</v>
      </c>
      <c r="F4" s="119" t="s">
        <v>92</v>
      </c>
      <c r="G4" s="120" t="s">
        <v>93</v>
      </c>
      <c r="H4" s="121" t="s">
        <v>57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228">
        <v>1</v>
      </c>
      <c r="B5" s="229">
        <v>2</v>
      </c>
      <c r="C5" s="224">
        <v>3</v>
      </c>
      <c r="D5" s="224">
        <v>4</v>
      </c>
      <c r="E5" s="224">
        <v>5</v>
      </c>
      <c r="F5" s="224">
        <v>6</v>
      </c>
      <c r="G5" s="224">
        <v>7</v>
      </c>
      <c r="H5" s="22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customHeight="1" x14ac:dyDescent="0.25">
      <c r="A6" s="228"/>
      <c r="B6" s="226"/>
      <c r="C6" s="230"/>
      <c r="D6" s="224"/>
      <c r="E6" s="130"/>
      <c r="F6" s="234"/>
      <c r="G6" s="234"/>
      <c r="H6" s="22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6.5" customHeight="1" x14ac:dyDescent="0.25">
      <c r="A7" s="228"/>
      <c r="B7" s="226"/>
      <c r="C7" s="230"/>
      <c r="D7" s="224"/>
      <c r="E7" s="130"/>
      <c r="F7" s="234"/>
      <c r="G7" s="234"/>
      <c r="H7" s="22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6.5" customHeight="1" x14ac:dyDescent="0.25">
      <c r="A8" s="228"/>
      <c r="B8" s="226"/>
      <c r="C8" s="223"/>
      <c r="D8" s="224"/>
      <c r="E8" s="130"/>
      <c r="F8" s="234"/>
      <c r="G8" s="234"/>
      <c r="H8" s="22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6.5" customHeight="1" x14ac:dyDescent="0.25">
      <c r="A9" s="228"/>
      <c r="B9" s="226"/>
      <c r="C9" s="226"/>
      <c r="D9" s="224"/>
      <c r="E9" s="130"/>
      <c r="F9" s="234"/>
      <c r="G9" s="234"/>
      <c r="H9" s="22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6.5" customHeight="1" x14ac:dyDescent="0.25">
      <c r="A10" s="228"/>
      <c r="B10" s="226"/>
      <c r="C10" s="226"/>
      <c r="D10" s="224"/>
      <c r="E10" s="130"/>
      <c r="F10" s="234"/>
      <c r="G10" s="234"/>
      <c r="H10" s="22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6.5" customHeight="1" x14ac:dyDescent="0.25">
      <c r="A11" s="228"/>
      <c r="B11" s="226"/>
      <c r="C11" s="226"/>
      <c r="D11" s="224"/>
      <c r="E11" s="130"/>
      <c r="F11" s="234"/>
      <c r="G11" s="234"/>
      <c r="H11" s="22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6.5" customHeight="1" x14ac:dyDescent="0.25">
      <c r="A12" s="228"/>
      <c r="B12" s="226"/>
      <c r="C12" s="226"/>
      <c r="D12" s="224"/>
      <c r="E12" s="130"/>
      <c r="F12" s="234"/>
      <c r="G12" s="234"/>
      <c r="H12" s="22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6.5" x14ac:dyDescent="0.3">
      <c r="A13" s="231"/>
      <c r="B13" s="226"/>
      <c r="C13" s="226"/>
      <c r="D13" s="224"/>
      <c r="E13" s="130"/>
      <c r="F13" s="234"/>
      <c r="G13" s="234"/>
      <c r="H13" s="22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6.5" x14ac:dyDescent="0.3">
      <c r="A14" s="231"/>
      <c r="B14" s="226"/>
      <c r="C14" s="226"/>
      <c r="D14" s="224"/>
      <c r="E14" s="130"/>
      <c r="F14" s="234"/>
      <c r="G14" s="234"/>
      <c r="H14" s="22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6.5" x14ac:dyDescent="0.3">
      <c r="A15" s="131"/>
      <c r="B15" s="128"/>
      <c r="C15" s="128"/>
      <c r="D15" s="128"/>
      <c r="E15" s="128"/>
      <c r="F15" s="128"/>
      <c r="G15" s="130"/>
      <c r="H15" s="13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203" customFormat="1" ht="17.25" thickBot="1" x14ac:dyDescent="0.35">
      <c r="A16" s="204" t="s">
        <v>14</v>
      </c>
      <c r="B16" s="205"/>
      <c r="C16" s="206" t="s">
        <v>94</v>
      </c>
      <c r="D16" s="206" t="s">
        <v>94</v>
      </c>
      <c r="E16" s="206" t="s">
        <v>94</v>
      </c>
      <c r="F16" s="209">
        <f>SUM(F6:F15)</f>
        <v>0</v>
      </c>
      <c r="G16" s="206" t="s">
        <v>94</v>
      </c>
      <c r="H16" s="207" t="s">
        <v>94</v>
      </c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</row>
    <row r="17" spans="1:22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6.5" customHeight="1" thickBot="1" x14ac:dyDescent="0.35">
      <c r="A18" s="19" t="s">
        <v>132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48" customHeight="1" thickBot="1" x14ac:dyDescent="0.35">
      <c r="A19" s="138" t="s">
        <v>9</v>
      </c>
      <c r="B19" s="120" t="s">
        <v>70</v>
      </c>
      <c r="C19" s="119" t="s">
        <v>91</v>
      </c>
      <c r="D19" s="119" t="s">
        <v>92</v>
      </c>
      <c r="E19" s="121" t="s">
        <v>57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2" ht="16.5" customHeight="1" thickTop="1" x14ac:dyDescent="0.3">
      <c r="A20" s="134">
        <v>1</v>
      </c>
      <c r="B20" s="136">
        <v>2</v>
      </c>
      <c r="C20" s="136">
        <v>3</v>
      </c>
      <c r="D20" s="136">
        <v>4</v>
      </c>
      <c r="E20" s="137">
        <v>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2" ht="16.5" customHeight="1" x14ac:dyDescent="0.3">
      <c r="A21" s="131"/>
      <c r="B21" s="128"/>
      <c r="C21" s="129"/>
      <c r="D21" s="128"/>
      <c r="E21" s="13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2" ht="16.5" customHeight="1" x14ac:dyDescent="0.3">
      <c r="A22" s="131"/>
      <c r="B22" s="128"/>
      <c r="C22" s="128"/>
      <c r="D22" s="128"/>
      <c r="E22" s="13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2" ht="16.5" customHeight="1" thickBot="1" x14ac:dyDescent="0.35">
      <c r="A23" s="139"/>
      <c r="B23" s="133"/>
      <c r="C23" s="133"/>
      <c r="D23" s="133"/>
      <c r="E23" s="14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s="203" customFormat="1" ht="16.5" customHeight="1" thickBot="1" x14ac:dyDescent="0.35">
      <c r="A24" s="204" t="s">
        <v>14</v>
      </c>
      <c r="B24" s="205"/>
      <c r="C24" s="210" t="s">
        <v>94</v>
      </c>
      <c r="D24" s="211">
        <f>SUM(D21:D23)</f>
        <v>0</v>
      </c>
      <c r="E24" s="212" t="s">
        <v>94</v>
      </c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5"/>
  <sheetViews>
    <sheetView view="pageBreakPreview" topLeftCell="A31" zoomScaleNormal="100" zoomScaleSheetLayoutView="100" workbookViewId="0">
      <selection activeCell="D14" sqref="D14"/>
    </sheetView>
  </sheetViews>
  <sheetFormatPr defaultColWidth="14.42578125" defaultRowHeight="15" customHeight="1" x14ac:dyDescent="0.3"/>
  <cols>
    <col min="1" max="1" width="5.5703125" style="12" customWidth="1"/>
    <col min="2" max="2" width="28.42578125" style="12" customWidth="1"/>
    <col min="3" max="3" width="28.28515625" style="12" customWidth="1"/>
    <col min="4" max="5" width="18.42578125" style="12" customWidth="1"/>
    <col min="6" max="6" width="30.85546875" style="12" customWidth="1"/>
    <col min="7" max="7" width="16.42578125" style="12" customWidth="1"/>
    <col min="8" max="8" width="13.5703125" style="12" customWidth="1"/>
    <col min="9" max="9" width="15" style="12" customWidth="1"/>
    <col min="10" max="12" width="15.7109375" style="12" customWidth="1"/>
    <col min="13" max="24" width="8.7109375" style="12" customWidth="1"/>
    <col min="25" max="16384" width="14.42578125" style="12"/>
  </cols>
  <sheetData>
    <row r="1" spans="1:10" ht="17.25" x14ac:dyDescent="0.3">
      <c r="A1" s="264" t="s">
        <v>130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21" thickBot="1" x14ac:dyDescent="0.35">
      <c r="A2" s="88"/>
      <c r="B2" s="89"/>
      <c r="C2" s="89"/>
      <c r="D2" s="89"/>
      <c r="E2" s="89"/>
      <c r="F2" s="89"/>
      <c r="G2" s="89"/>
    </row>
    <row r="3" spans="1:10" ht="16.5" customHeight="1" thickBot="1" x14ac:dyDescent="0.35">
      <c r="A3" s="91" t="s">
        <v>174</v>
      </c>
      <c r="B3" s="91"/>
      <c r="F3" s="101"/>
    </row>
    <row r="4" spans="1:10" ht="16.5" customHeight="1" thickBot="1" x14ac:dyDescent="0.35"/>
    <row r="5" spans="1:10" ht="16.5" customHeight="1" thickBot="1" x14ac:dyDescent="0.35">
      <c r="A5" s="91" t="s">
        <v>137</v>
      </c>
      <c r="B5" s="91"/>
      <c r="F5" s="101"/>
    </row>
    <row r="6" spans="1:10" ht="16.5" customHeight="1" x14ac:dyDescent="0.3"/>
    <row r="7" spans="1:10" ht="17.25" customHeight="1" thickBot="1" x14ac:dyDescent="0.35">
      <c r="A7" s="91" t="s">
        <v>176</v>
      </c>
      <c r="B7" s="91"/>
      <c r="H7" s="90"/>
      <c r="I7" s="90"/>
    </row>
    <row r="8" spans="1:10" ht="41.25" thickBot="1" x14ac:dyDescent="0.35">
      <c r="A8" s="147" t="s">
        <v>9</v>
      </c>
      <c r="B8" s="123" t="s">
        <v>106</v>
      </c>
      <c r="C8" s="123" t="s">
        <v>177</v>
      </c>
      <c r="D8" s="123" t="s">
        <v>178</v>
      </c>
      <c r="E8" s="123" t="s">
        <v>179</v>
      </c>
      <c r="F8" s="148" t="s">
        <v>57</v>
      </c>
    </row>
    <row r="9" spans="1:10" ht="17.25" thickTop="1" x14ac:dyDescent="0.3">
      <c r="A9" s="144">
        <v>1</v>
      </c>
      <c r="B9" s="145">
        <v>2</v>
      </c>
      <c r="C9" s="145">
        <v>3</v>
      </c>
      <c r="D9" s="145">
        <v>4</v>
      </c>
      <c r="E9" s="145">
        <v>5</v>
      </c>
      <c r="F9" s="146">
        <v>6</v>
      </c>
    </row>
    <row r="10" spans="1:10" ht="16.5" x14ac:dyDescent="0.3">
      <c r="A10" s="142"/>
      <c r="B10" s="128" t="s">
        <v>181</v>
      </c>
      <c r="C10" s="128" t="s">
        <v>182</v>
      </c>
      <c r="D10" s="141">
        <v>1900000</v>
      </c>
      <c r="E10" s="128" t="s">
        <v>223</v>
      </c>
      <c r="F10" s="132" t="s">
        <v>222</v>
      </c>
    </row>
    <row r="11" spans="1:10" ht="16.5" x14ac:dyDescent="0.3">
      <c r="A11" s="142"/>
      <c r="B11" s="128" t="s">
        <v>181</v>
      </c>
      <c r="C11" s="128" t="s">
        <v>183</v>
      </c>
      <c r="D11" s="141">
        <v>262000</v>
      </c>
      <c r="E11" s="128" t="s">
        <v>223</v>
      </c>
      <c r="F11" s="132" t="s">
        <v>222</v>
      </c>
    </row>
    <row r="12" spans="1:10" ht="16.5" x14ac:dyDescent="0.3">
      <c r="A12" s="213"/>
      <c r="B12" s="128" t="s">
        <v>181</v>
      </c>
      <c r="C12" s="222" t="s">
        <v>184</v>
      </c>
      <c r="D12" s="214">
        <v>134000</v>
      </c>
      <c r="E12" s="128" t="s">
        <v>223</v>
      </c>
      <c r="F12" s="132" t="s">
        <v>222</v>
      </c>
    </row>
    <row r="13" spans="1:10" ht="16.5" x14ac:dyDescent="0.3">
      <c r="A13" s="213"/>
      <c r="B13" s="128" t="s">
        <v>181</v>
      </c>
      <c r="C13" s="222" t="s">
        <v>185</v>
      </c>
      <c r="D13" s="214">
        <v>200000</v>
      </c>
      <c r="E13" s="128" t="s">
        <v>223</v>
      </c>
      <c r="F13" s="132" t="s">
        <v>222</v>
      </c>
    </row>
    <row r="14" spans="1:10" s="208" customFormat="1" ht="17.25" thickBot="1" x14ac:dyDescent="0.35">
      <c r="A14" s="158" t="s">
        <v>14</v>
      </c>
      <c r="B14" s="205"/>
      <c r="C14" s="216" t="s">
        <v>94</v>
      </c>
      <c r="D14" s="209">
        <f>SUM(D10:D13)</f>
        <v>2496000</v>
      </c>
      <c r="E14" s="216" t="s">
        <v>94</v>
      </c>
      <c r="F14" s="212" t="s">
        <v>94</v>
      </c>
    </row>
    <row r="15" spans="1:10" ht="16.5" x14ac:dyDescent="0.3"/>
    <row r="16" spans="1:10" ht="41.1" customHeight="1" thickBot="1" x14ac:dyDescent="0.35">
      <c r="A16" s="268" t="s">
        <v>138</v>
      </c>
      <c r="B16" s="268"/>
      <c r="C16" s="268"/>
      <c r="D16" s="268"/>
      <c r="E16" s="268"/>
      <c r="F16" s="268"/>
      <c r="G16" s="268"/>
      <c r="H16" s="268"/>
      <c r="I16" s="268"/>
    </row>
    <row r="17" spans="1:10" ht="95.25" thickBot="1" x14ac:dyDescent="0.35">
      <c r="A17" s="147" t="s">
        <v>9</v>
      </c>
      <c r="B17" s="123" t="s">
        <v>107</v>
      </c>
      <c r="C17" s="123" t="s">
        <v>108</v>
      </c>
      <c r="D17" s="123" t="s">
        <v>109</v>
      </c>
      <c r="E17" s="123" t="s">
        <v>110</v>
      </c>
      <c r="F17" s="123" t="s">
        <v>111</v>
      </c>
      <c r="G17" s="123" t="s">
        <v>112</v>
      </c>
      <c r="H17" s="123" t="s">
        <v>113</v>
      </c>
      <c r="I17" s="148" t="s">
        <v>57</v>
      </c>
    </row>
    <row r="18" spans="1:10" ht="17.25" thickTop="1" x14ac:dyDescent="0.3">
      <c r="A18" s="144">
        <v>1</v>
      </c>
      <c r="B18" s="145">
        <v>2</v>
      </c>
      <c r="C18" s="145">
        <v>3</v>
      </c>
      <c r="D18" s="145">
        <v>4</v>
      </c>
      <c r="E18" s="145">
        <v>5</v>
      </c>
      <c r="F18" s="145">
        <v>6</v>
      </c>
      <c r="G18" s="145">
        <v>7</v>
      </c>
      <c r="H18" s="145">
        <v>8</v>
      </c>
      <c r="I18" s="146">
        <v>9</v>
      </c>
    </row>
    <row r="19" spans="1:10" ht="16.5" x14ac:dyDescent="0.3">
      <c r="A19" s="142"/>
      <c r="B19" s="141"/>
      <c r="C19" s="141"/>
      <c r="D19" s="141"/>
      <c r="E19" s="141"/>
      <c r="F19" s="141"/>
      <c r="G19" s="141"/>
      <c r="H19" s="141"/>
      <c r="I19" s="143"/>
    </row>
    <row r="20" spans="1:10" ht="16.5" x14ac:dyDescent="0.3">
      <c r="A20" s="142"/>
      <c r="B20" s="141"/>
      <c r="C20" s="141"/>
      <c r="D20" s="141"/>
      <c r="E20" s="141"/>
      <c r="F20" s="141"/>
      <c r="G20" s="141"/>
      <c r="H20" s="141"/>
      <c r="I20" s="143"/>
    </row>
    <row r="21" spans="1:10" ht="16.5" x14ac:dyDescent="0.3">
      <c r="A21" s="213"/>
      <c r="B21" s="214"/>
      <c r="C21" s="214"/>
      <c r="D21" s="214"/>
      <c r="E21" s="214"/>
      <c r="F21" s="214"/>
      <c r="G21" s="214"/>
      <c r="H21" s="214"/>
      <c r="I21" s="215"/>
    </row>
    <row r="22" spans="1:10" s="1" customFormat="1" ht="17.25" thickBot="1" x14ac:dyDescent="0.35">
      <c r="A22" s="158" t="s">
        <v>14</v>
      </c>
      <c r="B22" s="205"/>
      <c r="C22" s="216" t="s">
        <v>94</v>
      </c>
      <c r="D22" s="216" t="s">
        <v>94</v>
      </c>
      <c r="E22" s="216" t="s">
        <v>94</v>
      </c>
      <c r="F22" s="209">
        <f>SUM(F19:F21)</f>
        <v>0</v>
      </c>
      <c r="G22" s="216" t="s">
        <v>94</v>
      </c>
      <c r="H22" s="216" t="s">
        <v>94</v>
      </c>
      <c r="I22" s="212" t="s">
        <v>94</v>
      </c>
    </row>
    <row r="23" spans="1:10" ht="20.25" x14ac:dyDescent="0.3">
      <c r="A23" s="88"/>
      <c r="B23" s="89"/>
      <c r="C23" s="89"/>
      <c r="D23" s="89"/>
      <c r="E23" s="89"/>
      <c r="F23" s="89"/>
      <c r="G23" s="89"/>
    </row>
    <row r="24" spans="1:10" ht="17.25" thickBot="1" x14ac:dyDescent="0.35">
      <c r="A24" s="91" t="s">
        <v>160</v>
      </c>
      <c r="B24" s="91"/>
      <c r="C24" s="89"/>
      <c r="D24" s="89"/>
      <c r="E24" s="89"/>
      <c r="F24" s="89"/>
      <c r="G24" s="89"/>
    </row>
    <row r="25" spans="1:10" ht="81.75" thickBot="1" x14ac:dyDescent="0.35">
      <c r="A25" s="147" t="s">
        <v>9</v>
      </c>
      <c r="B25" s="123" t="s">
        <v>159</v>
      </c>
      <c r="C25" s="123" t="s">
        <v>158</v>
      </c>
      <c r="D25" s="123" t="s">
        <v>124</v>
      </c>
      <c r="E25" s="123" t="s">
        <v>121</v>
      </c>
      <c r="F25" s="123" t="s">
        <v>122</v>
      </c>
      <c r="G25" s="123" t="s">
        <v>123</v>
      </c>
      <c r="H25" s="120" t="s">
        <v>163</v>
      </c>
      <c r="I25" s="120" t="s">
        <v>164</v>
      </c>
      <c r="J25" s="148" t="s">
        <v>57</v>
      </c>
    </row>
    <row r="26" spans="1:10" ht="17.25" thickTop="1" x14ac:dyDescent="0.3">
      <c r="A26" s="152">
        <v>1</v>
      </c>
      <c r="B26" s="153">
        <v>2</v>
      </c>
      <c r="C26" s="153">
        <v>3</v>
      </c>
      <c r="D26" s="153">
        <v>4</v>
      </c>
      <c r="E26" s="153">
        <v>5</v>
      </c>
      <c r="F26" s="153">
        <v>6</v>
      </c>
      <c r="G26" s="153">
        <v>7</v>
      </c>
      <c r="H26" s="153">
        <v>8</v>
      </c>
      <c r="I26" s="153">
        <v>9</v>
      </c>
      <c r="J26" s="154">
        <v>10</v>
      </c>
    </row>
    <row r="27" spans="1:10" ht="16.5" x14ac:dyDescent="0.3">
      <c r="A27" s="150"/>
      <c r="B27" s="149"/>
      <c r="C27" s="149"/>
      <c r="D27" s="149"/>
      <c r="E27" s="149"/>
      <c r="F27" s="149"/>
      <c r="G27" s="149"/>
      <c r="H27" s="149"/>
      <c r="I27" s="149"/>
      <c r="J27" s="151"/>
    </row>
    <row r="28" spans="1:10" ht="16.5" x14ac:dyDescent="0.3">
      <c r="A28" s="150"/>
      <c r="B28" s="149"/>
      <c r="C28" s="149"/>
      <c r="D28" s="149"/>
      <c r="E28" s="149"/>
      <c r="F28" s="149"/>
      <c r="G28" s="149"/>
      <c r="H28" s="149"/>
      <c r="I28" s="149"/>
      <c r="J28" s="151"/>
    </row>
    <row r="29" spans="1:10" ht="16.5" x14ac:dyDescent="0.3">
      <c r="A29" s="217"/>
      <c r="B29" s="218"/>
      <c r="C29" s="218"/>
      <c r="D29" s="218"/>
      <c r="E29" s="218"/>
      <c r="F29" s="218"/>
      <c r="G29" s="218"/>
      <c r="H29" s="218"/>
      <c r="I29" s="218"/>
      <c r="J29" s="219"/>
    </row>
    <row r="30" spans="1:10" s="208" customFormat="1" ht="17.25" thickBot="1" x14ac:dyDescent="0.35">
      <c r="A30" s="220" t="s">
        <v>14</v>
      </c>
      <c r="B30" s="221"/>
      <c r="C30" s="216" t="s">
        <v>94</v>
      </c>
      <c r="D30" s="216" t="s">
        <v>94</v>
      </c>
      <c r="E30" s="216" t="s">
        <v>94</v>
      </c>
      <c r="F30" s="216" t="s">
        <v>94</v>
      </c>
      <c r="G30" s="211">
        <f>SUM(G27:G29)</f>
        <v>0</v>
      </c>
      <c r="H30" s="216" t="s">
        <v>94</v>
      </c>
      <c r="I30" s="216" t="s">
        <v>94</v>
      </c>
      <c r="J30" s="212" t="s">
        <v>94</v>
      </c>
    </row>
    <row r="31" spans="1:10" ht="20.25" x14ac:dyDescent="0.3">
      <c r="A31" s="88"/>
      <c r="B31" s="91"/>
      <c r="C31" s="89"/>
      <c r="D31" s="89"/>
      <c r="E31" s="89"/>
      <c r="F31" s="89"/>
      <c r="G31" s="89"/>
    </row>
    <row r="32" spans="1:10" ht="16.5" customHeight="1" thickBot="1" x14ac:dyDescent="0.35">
      <c r="A32" s="91" t="s">
        <v>139</v>
      </c>
      <c r="B32" s="91"/>
    </row>
    <row r="33" spans="1:8" ht="27.75" thickBot="1" x14ac:dyDescent="0.35">
      <c r="A33" s="155" t="s">
        <v>9</v>
      </c>
      <c r="B33" s="123" t="s">
        <v>89</v>
      </c>
      <c r="C33" s="123" t="s">
        <v>90</v>
      </c>
      <c r="D33" s="123" t="s">
        <v>95</v>
      </c>
      <c r="E33" s="123" t="s">
        <v>96</v>
      </c>
      <c r="F33" s="123" t="s">
        <v>93</v>
      </c>
      <c r="G33" s="148" t="s">
        <v>57</v>
      </c>
      <c r="H33" s="92"/>
    </row>
    <row r="34" spans="1:8" ht="16.5" customHeight="1" thickTop="1" x14ac:dyDescent="0.3">
      <c r="A34" s="144">
        <v>1</v>
      </c>
      <c r="B34" s="145">
        <v>2</v>
      </c>
      <c r="C34" s="145">
        <v>3</v>
      </c>
      <c r="D34" s="145">
        <v>4</v>
      </c>
      <c r="E34" s="145">
        <v>5</v>
      </c>
      <c r="F34" s="145">
        <v>6</v>
      </c>
      <c r="G34" s="146">
        <v>7</v>
      </c>
    </row>
    <row r="35" spans="1:8" ht="16.5" customHeight="1" x14ac:dyDescent="0.3">
      <c r="A35" s="142"/>
      <c r="B35" s="141"/>
      <c r="C35" s="141"/>
      <c r="D35" s="141"/>
      <c r="E35" s="141"/>
      <c r="F35" s="141"/>
      <c r="G35" s="143"/>
    </row>
    <row r="36" spans="1:8" ht="16.5" customHeight="1" x14ac:dyDescent="0.3">
      <c r="A36" s="142"/>
      <c r="B36" s="141"/>
      <c r="C36" s="141"/>
      <c r="D36" s="141"/>
      <c r="E36" s="141"/>
      <c r="F36" s="141"/>
      <c r="G36" s="143"/>
    </row>
    <row r="37" spans="1:8" ht="16.5" customHeight="1" x14ac:dyDescent="0.3">
      <c r="A37" s="213"/>
      <c r="B37" s="214"/>
      <c r="C37" s="214"/>
      <c r="D37" s="214"/>
      <c r="E37" s="214"/>
      <c r="F37" s="214"/>
      <c r="G37" s="215"/>
    </row>
    <row r="38" spans="1:8" s="1" customFormat="1" ht="16.5" customHeight="1" thickBot="1" x14ac:dyDescent="0.35">
      <c r="A38" s="220" t="s">
        <v>14</v>
      </c>
      <c r="B38" s="221"/>
      <c r="C38" s="216" t="s">
        <v>94</v>
      </c>
      <c r="D38" s="216" t="s">
        <v>94</v>
      </c>
      <c r="E38" s="209">
        <f>SUM(E35:E37)</f>
        <v>0</v>
      </c>
      <c r="F38" s="216" t="s">
        <v>94</v>
      </c>
      <c r="G38" s="212" t="s">
        <v>94</v>
      </c>
    </row>
    <row r="39" spans="1:8" ht="16.5" customHeight="1" x14ac:dyDescent="0.3"/>
    <row r="40" spans="1:8" ht="16.5" customHeight="1" x14ac:dyDescent="0.3"/>
    <row r="41" spans="1:8" ht="16.5" customHeight="1" x14ac:dyDescent="0.3"/>
    <row r="42" spans="1:8" ht="16.5" customHeight="1" x14ac:dyDescent="0.3"/>
    <row r="43" spans="1:8" ht="16.5" customHeight="1" x14ac:dyDescent="0.3"/>
    <row r="44" spans="1:8" ht="16.5" customHeight="1" x14ac:dyDescent="0.3"/>
    <row r="45" spans="1:8" ht="16.5" customHeight="1" x14ac:dyDescent="0.3"/>
    <row r="46" spans="1:8" ht="16.5" customHeight="1" x14ac:dyDescent="0.3"/>
    <row r="47" spans="1:8" ht="16.5" customHeight="1" x14ac:dyDescent="0.3"/>
    <row r="48" spans="1:8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1" ht="16.5" customHeight="1" x14ac:dyDescent="0.3"/>
    <row r="1002" ht="16.5" customHeight="1" x14ac:dyDescent="0.3"/>
    <row r="1003" ht="16.5" customHeight="1" x14ac:dyDescent="0.3"/>
    <row r="1004" ht="16.5" customHeight="1" x14ac:dyDescent="0.3"/>
    <row r="1005" ht="16.5" customHeight="1" x14ac:dyDescent="0.3"/>
  </sheetData>
  <mergeCells count="2">
    <mergeCell ref="A16:I16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22"/>
  <sheetViews>
    <sheetView view="pageBreakPreview" topLeftCell="A72" zoomScaleNormal="100" zoomScaleSheetLayoutView="100" workbookViewId="0">
      <selection activeCell="D22" sqref="D22"/>
    </sheetView>
  </sheetViews>
  <sheetFormatPr defaultColWidth="14.42578125" defaultRowHeight="15" customHeight="1" x14ac:dyDescent="0.25"/>
  <cols>
    <col min="1" max="1" width="5.7109375" customWidth="1"/>
    <col min="2" max="2" width="29" customWidth="1"/>
    <col min="3" max="3" width="7.42578125" customWidth="1"/>
    <col min="4" max="5" width="13.5703125" customWidth="1"/>
    <col min="6" max="6" width="21.28515625" customWidth="1"/>
    <col min="7" max="25" width="8.7109375" customWidth="1"/>
  </cols>
  <sheetData>
    <row r="1" spans="1:25" ht="17.25" x14ac:dyDescent="0.3">
      <c r="A1" s="264" t="s">
        <v>97</v>
      </c>
      <c r="B1" s="264"/>
      <c r="C1" s="264"/>
      <c r="D1" s="264"/>
      <c r="E1" s="264"/>
      <c r="F1" s="2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x14ac:dyDescent="0.3">
      <c r="A2" s="156"/>
      <c r="B2" s="157"/>
      <c r="C2" s="157"/>
      <c r="D2" s="157"/>
      <c r="E2" s="157"/>
      <c r="F2" s="15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98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72.75" thickBot="1" x14ac:dyDescent="0.35">
      <c r="A4" s="138" t="s">
        <v>9</v>
      </c>
      <c r="B4" s="120" t="s">
        <v>77</v>
      </c>
      <c r="C4" s="119" t="s">
        <v>99</v>
      </c>
      <c r="D4" s="120" t="s">
        <v>100</v>
      </c>
      <c r="E4" s="120" t="s">
        <v>101</v>
      </c>
      <c r="F4" s="121" t="s">
        <v>57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4"/>
      <c r="B6" s="234"/>
      <c r="C6" s="136"/>
      <c r="D6" s="136"/>
      <c r="E6" s="136"/>
      <c r="F6" s="1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4"/>
      <c r="B7" s="234"/>
      <c r="C7" s="136"/>
      <c r="D7" s="136"/>
      <c r="E7" s="136"/>
      <c r="F7" s="13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x14ac:dyDescent="0.3">
      <c r="A8" s="134"/>
      <c r="B8" s="234"/>
      <c r="C8" s="136"/>
      <c r="D8" s="136"/>
      <c r="E8" s="136"/>
      <c r="F8" s="13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34"/>
      <c r="B9" s="234"/>
      <c r="C9" s="136"/>
      <c r="D9" s="136"/>
      <c r="E9" s="136"/>
      <c r="F9" s="13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x14ac:dyDescent="0.3">
      <c r="A10" s="134"/>
      <c r="B10" s="234"/>
      <c r="C10" s="136"/>
      <c r="D10" s="136"/>
      <c r="E10" s="136"/>
      <c r="F10" s="13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5" customHeight="1" x14ac:dyDescent="0.3">
      <c r="A11" s="134"/>
      <c r="B11" s="234"/>
      <c r="C11" s="136"/>
      <c r="D11" s="136"/>
      <c r="E11" s="136"/>
      <c r="F11" s="13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x14ac:dyDescent="0.3">
      <c r="A12" s="131"/>
      <c r="B12" s="128"/>
      <c r="C12" s="128"/>
      <c r="D12" s="128"/>
      <c r="E12" s="128"/>
      <c r="F12" s="13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1"/>
      <c r="B13" s="128"/>
      <c r="C13" s="128"/>
      <c r="D13" s="128"/>
      <c r="E13" s="128"/>
      <c r="F13" s="13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thickBot="1" x14ac:dyDescent="0.35">
      <c r="A14" s="158" t="s">
        <v>14</v>
      </c>
      <c r="B14" s="133"/>
      <c r="C14" s="160" t="s">
        <v>94</v>
      </c>
      <c r="D14" s="209">
        <f>SUM(D12:D13)</f>
        <v>0</v>
      </c>
      <c r="E14" s="160" t="s">
        <v>94</v>
      </c>
      <c r="F14" s="159" t="s">
        <v>94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thickBot="1" x14ac:dyDescent="0.35">
      <c r="A16" s="6" t="s">
        <v>102</v>
      </c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2.75" customHeight="1" thickBot="1" x14ac:dyDescent="0.35">
      <c r="A17" s="138" t="s">
        <v>9</v>
      </c>
      <c r="B17" s="120" t="s">
        <v>77</v>
      </c>
      <c r="C17" s="119" t="s">
        <v>99</v>
      </c>
      <c r="D17" s="120" t="s">
        <v>100</v>
      </c>
      <c r="E17" s="120" t="s">
        <v>101</v>
      </c>
      <c r="F17" s="121" t="s">
        <v>57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thickTop="1" x14ac:dyDescent="0.3">
      <c r="A18" s="238">
        <v>1</v>
      </c>
      <c r="B18" s="239">
        <v>2</v>
      </c>
      <c r="C18" s="235">
        <v>3</v>
      </c>
      <c r="D18" s="235">
        <v>4</v>
      </c>
      <c r="E18" s="235">
        <v>5</v>
      </c>
      <c r="F18" s="240">
        <v>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4" customHeight="1" x14ac:dyDescent="0.3">
      <c r="A19" s="241">
        <v>1</v>
      </c>
      <c r="B19" s="242" t="s">
        <v>225</v>
      </c>
      <c r="C19" s="242"/>
      <c r="D19" s="243">
        <v>25000</v>
      </c>
      <c r="E19" s="248" t="s">
        <v>223</v>
      </c>
      <c r="F19" s="247" t="s">
        <v>226</v>
      </c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" customHeight="1" x14ac:dyDescent="0.3">
      <c r="A20" s="241">
        <v>2</v>
      </c>
      <c r="B20" s="242" t="s">
        <v>227</v>
      </c>
      <c r="C20" s="242"/>
      <c r="D20" s="243">
        <v>25000</v>
      </c>
      <c r="E20" s="248" t="s">
        <v>223</v>
      </c>
      <c r="F20" s="247" t="s">
        <v>226</v>
      </c>
      <c r="G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241">
        <v>3</v>
      </c>
      <c r="B21" s="242" t="s">
        <v>228</v>
      </c>
      <c r="C21" s="242"/>
      <c r="D21" s="243">
        <v>30000</v>
      </c>
      <c r="E21" s="248" t="s">
        <v>223</v>
      </c>
      <c r="F21" s="247" t="s">
        <v>226</v>
      </c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241">
        <v>4</v>
      </c>
      <c r="B22" s="242" t="s">
        <v>229</v>
      </c>
      <c r="C22" s="242"/>
      <c r="D22" s="243">
        <v>30000</v>
      </c>
      <c r="E22" s="248" t="s">
        <v>223</v>
      </c>
      <c r="F22" s="247" t="s">
        <v>226</v>
      </c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241">
        <v>5</v>
      </c>
      <c r="B23" s="242" t="s">
        <v>230</v>
      </c>
      <c r="C23" s="242"/>
      <c r="D23" s="243">
        <v>30000</v>
      </c>
      <c r="E23" s="248" t="s">
        <v>223</v>
      </c>
      <c r="F23" s="247" t="s">
        <v>226</v>
      </c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241">
        <v>6</v>
      </c>
      <c r="B24" s="242" t="s">
        <v>231</v>
      </c>
      <c r="C24" s="242"/>
      <c r="D24" s="243">
        <v>30000</v>
      </c>
      <c r="E24" s="248" t="s">
        <v>223</v>
      </c>
      <c r="F24" s="247" t="s">
        <v>226</v>
      </c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241">
        <v>7</v>
      </c>
      <c r="B25" s="242" t="s">
        <v>232</v>
      </c>
      <c r="C25" s="242"/>
      <c r="D25" s="243">
        <v>30000</v>
      </c>
      <c r="E25" s="248" t="s">
        <v>223</v>
      </c>
      <c r="F25" s="247" t="s">
        <v>226</v>
      </c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241">
        <v>8</v>
      </c>
      <c r="B26" s="242" t="s">
        <v>233</v>
      </c>
      <c r="C26" s="242"/>
      <c r="D26" s="243">
        <v>30000</v>
      </c>
      <c r="E26" s="248" t="s">
        <v>223</v>
      </c>
      <c r="F26" s="247" t="s">
        <v>226</v>
      </c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241">
        <v>9</v>
      </c>
      <c r="B27" s="242" t="s">
        <v>234</v>
      </c>
      <c r="C27" s="242"/>
      <c r="D27" s="243">
        <v>30000</v>
      </c>
      <c r="E27" s="248" t="s">
        <v>223</v>
      </c>
      <c r="F27" s="247" t="s">
        <v>226</v>
      </c>
      <c r="G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241">
        <v>10</v>
      </c>
      <c r="B28" s="242" t="s">
        <v>235</v>
      </c>
      <c r="C28" s="242"/>
      <c r="D28" s="243">
        <v>30000</v>
      </c>
      <c r="E28" s="248" t="s">
        <v>223</v>
      </c>
      <c r="F28" s="247" t="s">
        <v>226</v>
      </c>
      <c r="G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241">
        <v>11</v>
      </c>
      <c r="B29" s="242" t="s">
        <v>236</v>
      </c>
      <c r="C29" s="242"/>
      <c r="D29" s="243">
        <v>30000</v>
      </c>
      <c r="E29" s="248" t="s">
        <v>223</v>
      </c>
      <c r="F29" s="247" t="s">
        <v>226</v>
      </c>
      <c r="G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241">
        <v>12</v>
      </c>
      <c r="B30" s="242" t="s">
        <v>237</v>
      </c>
      <c r="C30" s="242"/>
      <c r="D30" s="243">
        <v>30000</v>
      </c>
      <c r="E30" s="248" t="s">
        <v>223</v>
      </c>
      <c r="F30" s="247" t="s">
        <v>226</v>
      </c>
      <c r="G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241">
        <v>13</v>
      </c>
      <c r="B31" s="242" t="s">
        <v>238</v>
      </c>
      <c r="C31" s="242"/>
      <c r="D31" s="243">
        <v>30000</v>
      </c>
      <c r="E31" s="248" t="s">
        <v>223</v>
      </c>
      <c r="F31" s="247" t="s">
        <v>226</v>
      </c>
      <c r="G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241"/>
      <c r="B32" s="242" t="s">
        <v>290</v>
      </c>
      <c r="C32" s="242"/>
      <c r="D32" s="243">
        <v>45000</v>
      </c>
      <c r="E32" s="248" t="s">
        <v>223</v>
      </c>
      <c r="F32" s="247" t="s">
        <v>226</v>
      </c>
      <c r="G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241">
        <v>14</v>
      </c>
      <c r="B33" s="242" t="s">
        <v>239</v>
      </c>
      <c r="C33" s="242"/>
      <c r="D33" s="243">
        <v>30000</v>
      </c>
      <c r="E33" s="248" t="s">
        <v>223</v>
      </c>
      <c r="F33" s="247" t="s">
        <v>226</v>
      </c>
      <c r="G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241">
        <v>15</v>
      </c>
      <c r="B34" s="242" t="s">
        <v>289</v>
      </c>
      <c r="C34" s="242"/>
      <c r="D34" s="243">
        <v>30000</v>
      </c>
      <c r="E34" s="248" t="s">
        <v>223</v>
      </c>
      <c r="F34" s="247" t="s">
        <v>226</v>
      </c>
      <c r="G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241">
        <v>16</v>
      </c>
      <c r="B35" s="242" t="s">
        <v>240</v>
      </c>
      <c r="C35" s="242"/>
      <c r="D35" s="243">
        <v>45000</v>
      </c>
      <c r="E35" s="248" t="s">
        <v>223</v>
      </c>
      <c r="F35" s="247" t="s">
        <v>226</v>
      </c>
      <c r="G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241">
        <v>17</v>
      </c>
      <c r="B36" s="242" t="s">
        <v>241</v>
      </c>
      <c r="C36" s="242"/>
      <c r="D36" s="243">
        <v>45000</v>
      </c>
      <c r="E36" s="248" t="s">
        <v>223</v>
      </c>
      <c r="F36" s="247" t="s">
        <v>226</v>
      </c>
      <c r="G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241">
        <v>18</v>
      </c>
      <c r="B37" s="242" t="s">
        <v>242</v>
      </c>
      <c r="C37" s="242"/>
      <c r="D37" s="243">
        <v>30000</v>
      </c>
      <c r="E37" s="248" t="s">
        <v>223</v>
      </c>
      <c r="F37" s="247" t="s">
        <v>226</v>
      </c>
      <c r="G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241">
        <v>19</v>
      </c>
      <c r="B38" s="242" t="s">
        <v>243</v>
      </c>
      <c r="C38" s="242"/>
      <c r="D38" s="243">
        <v>20000</v>
      </c>
      <c r="E38" s="248" t="s">
        <v>223</v>
      </c>
      <c r="F38" s="247" t="s">
        <v>226</v>
      </c>
      <c r="G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241">
        <v>20</v>
      </c>
      <c r="B39" s="242" t="s">
        <v>244</v>
      </c>
      <c r="C39" s="242"/>
      <c r="D39" s="243">
        <v>25000</v>
      </c>
      <c r="E39" s="248" t="s">
        <v>223</v>
      </c>
      <c r="F39" s="247" t="s">
        <v>226</v>
      </c>
      <c r="G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241">
        <v>21</v>
      </c>
      <c r="B40" s="242" t="s">
        <v>245</v>
      </c>
      <c r="C40" s="242"/>
      <c r="D40" s="243">
        <v>50000</v>
      </c>
      <c r="E40" s="248" t="s">
        <v>223</v>
      </c>
      <c r="F40" s="247" t="s">
        <v>226</v>
      </c>
      <c r="G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241">
        <v>22</v>
      </c>
      <c r="B41" s="242" t="s">
        <v>246</v>
      </c>
      <c r="C41" s="242"/>
      <c r="D41" s="243">
        <v>50000</v>
      </c>
      <c r="E41" s="248" t="s">
        <v>223</v>
      </c>
      <c r="F41" s="247" t="s">
        <v>226</v>
      </c>
      <c r="G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241">
        <v>23</v>
      </c>
      <c r="B42" s="242" t="s">
        <v>247</v>
      </c>
      <c r="C42" s="242"/>
      <c r="D42" s="243">
        <v>50000</v>
      </c>
      <c r="E42" s="248" t="s">
        <v>223</v>
      </c>
      <c r="F42" s="247" t="s">
        <v>226</v>
      </c>
      <c r="G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241">
        <v>24</v>
      </c>
      <c r="B43" s="244" t="s">
        <v>248</v>
      </c>
      <c r="C43" s="242"/>
      <c r="D43" s="243">
        <v>40000</v>
      </c>
      <c r="E43" s="248" t="s">
        <v>223</v>
      </c>
      <c r="F43" s="247" t="s">
        <v>226</v>
      </c>
      <c r="G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241">
        <v>25</v>
      </c>
      <c r="B44" s="245" t="s">
        <v>249</v>
      </c>
      <c r="C44" s="242"/>
      <c r="D44" s="243">
        <v>30000</v>
      </c>
      <c r="E44" s="248" t="s">
        <v>223</v>
      </c>
      <c r="F44" s="247" t="s">
        <v>226</v>
      </c>
      <c r="G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241">
        <v>26</v>
      </c>
      <c r="B45" s="242" t="s">
        <v>250</v>
      </c>
      <c r="C45" s="242"/>
      <c r="D45" s="243">
        <v>30000</v>
      </c>
      <c r="E45" s="248" t="s">
        <v>223</v>
      </c>
      <c r="F45" s="247" t="s">
        <v>226</v>
      </c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241">
        <v>29</v>
      </c>
      <c r="B46" s="244" t="s">
        <v>251</v>
      </c>
      <c r="C46" s="242"/>
      <c r="D46" s="243">
        <v>30000</v>
      </c>
      <c r="E46" s="248" t="s">
        <v>223</v>
      </c>
      <c r="F46" s="247" t="s">
        <v>226</v>
      </c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241">
        <v>30</v>
      </c>
      <c r="B47" s="244" t="s">
        <v>252</v>
      </c>
      <c r="C47" s="242"/>
      <c r="D47" s="243">
        <v>5000</v>
      </c>
      <c r="E47" s="248" t="s">
        <v>223</v>
      </c>
      <c r="F47" s="247" t="s">
        <v>226</v>
      </c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241">
        <v>31</v>
      </c>
      <c r="B48" s="244" t="s">
        <v>253</v>
      </c>
      <c r="C48" s="242"/>
      <c r="D48" s="243">
        <v>5000</v>
      </c>
      <c r="E48" s="248" t="s">
        <v>223</v>
      </c>
      <c r="F48" s="247" t="s">
        <v>226</v>
      </c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241">
        <v>32</v>
      </c>
      <c r="B49" s="244" t="s">
        <v>254</v>
      </c>
      <c r="C49" s="242"/>
      <c r="D49" s="243">
        <v>5000</v>
      </c>
      <c r="E49" s="248" t="s">
        <v>223</v>
      </c>
      <c r="F49" s="247" t="s">
        <v>226</v>
      </c>
      <c r="G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241">
        <v>33</v>
      </c>
      <c r="B50" s="244" t="s">
        <v>255</v>
      </c>
      <c r="C50" s="242"/>
      <c r="D50" s="243">
        <v>5000</v>
      </c>
      <c r="E50" s="248" t="s">
        <v>223</v>
      </c>
      <c r="F50" s="247" t="s">
        <v>226</v>
      </c>
      <c r="G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241">
        <v>34</v>
      </c>
      <c r="B51" s="244" t="s">
        <v>256</v>
      </c>
      <c r="C51" s="242"/>
      <c r="D51" s="243">
        <v>5000</v>
      </c>
      <c r="E51" s="248" t="s">
        <v>223</v>
      </c>
      <c r="F51" s="247" t="s">
        <v>226</v>
      </c>
      <c r="G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241">
        <v>35</v>
      </c>
      <c r="B52" s="244" t="s">
        <v>257</v>
      </c>
      <c r="C52" s="242"/>
      <c r="D52" s="243">
        <v>5000</v>
      </c>
      <c r="E52" s="248" t="s">
        <v>223</v>
      </c>
      <c r="F52" s="247" t="s">
        <v>226</v>
      </c>
      <c r="G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241">
        <v>36</v>
      </c>
      <c r="B53" s="244" t="s">
        <v>258</v>
      </c>
      <c r="C53" s="242"/>
      <c r="D53" s="243">
        <v>5000</v>
      </c>
      <c r="E53" s="248" t="s">
        <v>223</v>
      </c>
      <c r="F53" s="247" t="s">
        <v>226</v>
      </c>
      <c r="G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241">
        <v>37</v>
      </c>
      <c r="B54" s="244" t="s">
        <v>259</v>
      </c>
      <c r="C54" s="242"/>
      <c r="D54" s="243">
        <v>5000</v>
      </c>
      <c r="E54" s="248" t="s">
        <v>223</v>
      </c>
      <c r="F54" s="247" t="s">
        <v>226</v>
      </c>
      <c r="G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241">
        <v>38</v>
      </c>
      <c r="B55" s="244" t="s">
        <v>260</v>
      </c>
      <c r="C55" s="242"/>
      <c r="D55" s="243">
        <v>5000</v>
      </c>
      <c r="E55" s="248" t="s">
        <v>223</v>
      </c>
      <c r="F55" s="247" t="s">
        <v>226</v>
      </c>
      <c r="G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241">
        <v>39</v>
      </c>
      <c r="B56" s="244" t="s">
        <v>261</v>
      </c>
      <c r="C56" s="242"/>
      <c r="D56" s="243">
        <v>5000</v>
      </c>
      <c r="E56" s="248" t="s">
        <v>223</v>
      </c>
      <c r="F56" s="247" t="s">
        <v>226</v>
      </c>
      <c r="G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241">
        <v>40</v>
      </c>
      <c r="B57" s="244" t="s">
        <v>262</v>
      </c>
      <c r="C57" s="242"/>
      <c r="D57" s="243">
        <v>5000</v>
      </c>
      <c r="E57" s="248" t="s">
        <v>223</v>
      </c>
      <c r="F57" s="247" t="s">
        <v>226</v>
      </c>
      <c r="G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241">
        <v>41</v>
      </c>
      <c r="B58" s="244" t="s">
        <v>263</v>
      </c>
      <c r="C58" s="242"/>
      <c r="D58" s="243">
        <v>5000</v>
      </c>
      <c r="E58" s="248" t="s">
        <v>223</v>
      </c>
      <c r="F58" s="247" t="s">
        <v>226</v>
      </c>
      <c r="G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241">
        <v>42</v>
      </c>
      <c r="B59" s="244" t="s">
        <v>264</v>
      </c>
      <c r="C59" s="242"/>
      <c r="D59" s="243">
        <v>5000</v>
      </c>
      <c r="E59" s="248" t="s">
        <v>223</v>
      </c>
      <c r="F59" s="247" t="s">
        <v>226</v>
      </c>
      <c r="G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241">
        <v>43</v>
      </c>
      <c r="B60" s="244" t="s">
        <v>265</v>
      </c>
      <c r="C60" s="242"/>
      <c r="D60" s="243">
        <v>5000</v>
      </c>
      <c r="E60" s="248" t="s">
        <v>223</v>
      </c>
      <c r="F60" s="247" t="s">
        <v>226</v>
      </c>
      <c r="G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241">
        <v>44</v>
      </c>
      <c r="B61" s="244" t="s">
        <v>266</v>
      </c>
      <c r="C61" s="242"/>
      <c r="D61" s="243">
        <v>5000</v>
      </c>
      <c r="E61" s="248" t="s">
        <v>223</v>
      </c>
      <c r="F61" s="247" t="s">
        <v>226</v>
      </c>
      <c r="G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241">
        <v>45</v>
      </c>
      <c r="B62" s="244" t="s">
        <v>267</v>
      </c>
      <c r="C62" s="242"/>
      <c r="D62" s="243">
        <v>5000</v>
      </c>
      <c r="E62" s="248" t="s">
        <v>223</v>
      </c>
      <c r="F62" s="247" t="s">
        <v>226</v>
      </c>
      <c r="G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241">
        <v>46</v>
      </c>
      <c r="B63" s="244" t="s">
        <v>268</v>
      </c>
      <c r="C63" s="242"/>
      <c r="D63" s="243">
        <v>5000</v>
      </c>
      <c r="E63" s="248" t="s">
        <v>223</v>
      </c>
      <c r="F63" s="247" t="s">
        <v>226</v>
      </c>
      <c r="G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241">
        <v>47</v>
      </c>
      <c r="B64" s="244" t="s">
        <v>269</v>
      </c>
      <c r="C64" s="242"/>
      <c r="D64" s="243">
        <v>5000</v>
      </c>
      <c r="E64" s="248" t="s">
        <v>223</v>
      </c>
      <c r="F64" s="247" t="s">
        <v>226</v>
      </c>
      <c r="G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241">
        <v>48</v>
      </c>
      <c r="B65" s="244" t="s">
        <v>270</v>
      </c>
      <c r="C65" s="242"/>
      <c r="D65" s="243">
        <v>5000</v>
      </c>
      <c r="E65" s="248" t="s">
        <v>223</v>
      </c>
      <c r="F65" s="247" t="s">
        <v>226</v>
      </c>
      <c r="G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241">
        <v>49</v>
      </c>
      <c r="B66" s="244" t="s">
        <v>271</v>
      </c>
      <c r="C66" s="242"/>
      <c r="D66" s="243">
        <v>5000</v>
      </c>
      <c r="E66" s="248" t="s">
        <v>223</v>
      </c>
      <c r="F66" s="247" t="s">
        <v>226</v>
      </c>
      <c r="G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241">
        <v>50</v>
      </c>
      <c r="B67" s="244" t="s">
        <v>272</v>
      </c>
      <c r="C67" s="242"/>
      <c r="D67" s="243">
        <v>5000</v>
      </c>
      <c r="E67" s="248" t="s">
        <v>223</v>
      </c>
      <c r="F67" s="247" t="s">
        <v>226</v>
      </c>
      <c r="G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241">
        <v>51</v>
      </c>
      <c r="B68" s="244" t="s">
        <v>273</v>
      </c>
      <c r="C68" s="242"/>
      <c r="D68" s="243">
        <v>5000</v>
      </c>
      <c r="E68" s="248" t="s">
        <v>223</v>
      </c>
      <c r="F68" s="247" t="s">
        <v>226</v>
      </c>
      <c r="G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241">
        <v>52</v>
      </c>
      <c r="B69" s="244" t="s">
        <v>274</v>
      </c>
      <c r="C69" s="242"/>
      <c r="D69" s="243">
        <v>5000</v>
      </c>
      <c r="E69" s="248" t="s">
        <v>223</v>
      </c>
      <c r="F69" s="247" t="s">
        <v>226</v>
      </c>
      <c r="G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241">
        <v>53</v>
      </c>
      <c r="B70" s="244" t="s">
        <v>275</v>
      </c>
      <c r="C70" s="246"/>
      <c r="D70" s="243">
        <v>5000</v>
      </c>
      <c r="E70" s="248" t="s">
        <v>223</v>
      </c>
      <c r="F70" s="247" t="s">
        <v>226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241">
        <v>54</v>
      </c>
      <c r="B71" s="244" t="s">
        <v>276</v>
      </c>
      <c r="C71" s="246"/>
      <c r="D71" s="243">
        <v>6180</v>
      </c>
      <c r="E71" s="248" t="s">
        <v>223</v>
      </c>
      <c r="F71" s="247" t="s">
        <v>226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241">
        <v>64</v>
      </c>
      <c r="B72" s="244" t="s">
        <v>277</v>
      </c>
      <c r="C72" s="246"/>
      <c r="D72" s="243">
        <v>5000</v>
      </c>
      <c r="E72" s="248" t="s">
        <v>223</v>
      </c>
      <c r="F72" s="247" t="s">
        <v>226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241">
        <v>65</v>
      </c>
      <c r="B73" s="244" t="s">
        <v>278</v>
      </c>
      <c r="C73" s="246"/>
      <c r="D73" s="243">
        <v>6000</v>
      </c>
      <c r="E73" s="248" t="s">
        <v>223</v>
      </c>
      <c r="F73" s="247" t="s">
        <v>226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241">
        <v>66</v>
      </c>
      <c r="B74" s="244" t="s">
        <v>279</v>
      </c>
      <c r="C74" s="246"/>
      <c r="D74" s="243">
        <v>6000</v>
      </c>
      <c r="E74" s="248" t="s">
        <v>223</v>
      </c>
      <c r="F74" s="247" t="s">
        <v>226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241">
        <v>67</v>
      </c>
      <c r="B75" s="244" t="s">
        <v>280</v>
      </c>
      <c r="C75" s="246"/>
      <c r="D75" s="243">
        <v>5000</v>
      </c>
      <c r="E75" s="248" t="s">
        <v>223</v>
      </c>
      <c r="F75" s="247" t="s">
        <v>226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241">
        <v>68</v>
      </c>
      <c r="B76" s="244" t="s">
        <v>281</v>
      </c>
      <c r="C76" s="246"/>
      <c r="D76" s="243">
        <v>6200</v>
      </c>
      <c r="E76" s="248" t="s">
        <v>223</v>
      </c>
      <c r="F76" s="247" t="s">
        <v>226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241">
        <v>69</v>
      </c>
      <c r="B77" s="244" t="s">
        <v>282</v>
      </c>
      <c r="C77" s="246"/>
      <c r="D77" s="243">
        <v>5000</v>
      </c>
      <c r="E77" s="248" t="s">
        <v>223</v>
      </c>
      <c r="F77" s="247" t="s">
        <v>226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241">
        <v>70</v>
      </c>
      <c r="B78" s="244" t="s">
        <v>283</v>
      </c>
      <c r="C78" s="246"/>
      <c r="D78" s="243">
        <v>6000</v>
      </c>
      <c r="E78" s="248" t="s">
        <v>223</v>
      </c>
      <c r="F78" s="247" t="s">
        <v>226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241">
        <v>71</v>
      </c>
      <c r="B79" s="244" t="s">
        <v>284</v>
      </c>
      <c r="C79" s="246"/>
      <c r="D79" s="243">
        <v>5100</v>
      </c>
      <c r="E79" s="248" t="s">
        <v>223</v>
      </c>
      <c r="F79" s="247" t="s">
        <v>226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241">
        <v>72</v>
      </c>
      <c r="B80" s="244" t="s">
        <v>285</v>
      </c>
      <c r="C80" s="246"/>
      <c r="D80" s="243">
        <v>5100</v>
      </c>
      <c r="E80" s="248" t="s">
        <v>223</v>
      </c>
      <c r="F80" s="247" t="s">
        <v>226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241">
        <v>73</v>
      </c>
      <c r="B81" s="244" t="s">
        <v>286</v>
      </c>
      <c r="C81" s="246"/>
      <c r="D81" s="243">
        <v>5100</v>
      </c>
      <c r="E81" s="248" t="s">
        <v>223</v>
      </c>
      <c r="F81" s="247" t="s">
        <v>226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241">
        <v>74</v>
      </c>
      <c r="B82" s="244" t="s">
        <v>287</v>
      </c>
      <c r="C82" s="246"/>
      <c r="D82" s="243">
        <v>5100</v>
      </c>
      <c r="E82" s="248" t="s">
        <v>223</v>
      </c>
      <c r="F82" s="247" t="s">
        <v>226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241"/>
      <c r="B83" s="244" t="s">
        <v>288</v>
      </c>
      <c r="C83" s="246"/>
      <c r="D83" s="246">
        <f>SUM(D19:D82)</f>
        <v>1115780</v>
      </c>
      <c r="E83" s="248" t="s">
        <v>223</v>
      </c>
      <c r="F83" s="247" t="s">
        <v>226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249"/>
      <c r="F84" s="24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6.5" customHeight="1" x14ac:dyDescent="0.3">
      <c r="A996" s="1"/>
      <c r="B996" s="1"/>
      <c r="C996" s="1"/>
      <c r="D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6.5" customHeight="1" x14ac:dyDescent="0.3">
      <c r="A997" s="1"/>
      <c r="B997" s="1"/>
      <c r="C997" s="1"/>
      <c r="D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6.5" customHeight="1" x14ac:dyDescent="0.3">
      <c r="A998" s="1"/>
      <c r="B998" s="1"/>
      <c r="C998" s="1"/>
      <c r="D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6.5" customHeight="1" x14ac:dyDescent="0.3">
      <c r="A999" s="1"/>
      <c r="B999" s="1"/>
      <c r="C999" s="1"/>
      <c r="D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6.5" customHeight="1" x14ac:dyDescent="0.3">
      <c r="A1000" s="1"/>
      <c r="B1000" s="1"/>
      <c r="C1000" s="1"/>
      <c r="D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6.5" customHeight="1" x14ac:dyDescent="0.3">
      <c r="A1001" s="1"/>
      <c r="B1001" s="1"/>
      <c r="C1001" s="1"/>
      <c r="D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6.5" customHeight="1" x14ac:dyDescent="0.3">
      <c r="A1002" s="1"/>
      <c r="B1002" s="1"/>
      <c r="C1002" s="1"/>
      <c r="D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6.5" customHeight="1" x14ac:dyDescent="0.3">
      <c r="A1003" s="1"/>
      <c r="B1003" s="1"/>
      <c r="C1003" s="1"/>
      <c r="D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6.5" customHeight="1" x14ac:dyDescent="0.3">
      <c r="A1004" s="1"/>
      <c r="B1004" s="1"/>
      <c r="C1004" s="1"/>
      <c r="D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6.5" customHeight="1" x14ac:dyDescent="0.3">
      <c r="A1005" s="1"/>
      <c r="B1005" s="1"/>
      <c r="C1005" s="1"/>
      <c r="D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6.5" customHeight="1" x14ac:dyDescent="0.3">
      <c r="A1006" s="1"/>
      <c r="B1006" s="1"/>
      <c r="C1006" s="1"/>
      <c r="D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6.5" customHeight="1" x14ac:dyDescent="0.3">
      <c r="A1007" s="1"/>
      <c r="B1007" s="1"/>
      <c r="C1007" s="1"/>
      <c r="D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6.5" customHeight="1" x14ac:dyDescent="0.3">
      <c r="A1008" s="1"/>
      <c r="B1008" s="1"/>
      <c r="C1008" s="1"/>
      <c r="D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6.5" customHeight="1" x14ac:dyDescent="0.3">
      <c r="A1009" s="1"/>
      <c r="B1009" s="1"/>
      <c r="C1009" s="1"/>
      <c r="D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6.5" customHeight="1" x14ac:dyDescent="0.3">
      <c r="A1010" s="1"/>
      <c r="B1010" s="1"/>
      <c r="C1010" s="1"/>
      <c r="D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6.5" customHeight="1" x14ac:dyDescent="0.3">
      <c r="A1011" s="1"/>
      <c r="B1011" s="1"/>
      <c r="C1011" s="1"/>
      <c r="D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6.5" customHeight="1" x14ac:dyDescent="0.3">
      <c r="A1012" s="1"/>
      <c r="B1012" s="1"/>
      <c r="C1012" s="1"/>
      <c r="D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6.5" customHeight="1" x14ac:dyDescent="0.3">
      <c r="A1013" s="1"/>
      <c r="B1013" s="1"/>
      <c r="C1013" s="1"/>
      <c r="D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6.5" customHeight="1" x14ac:dyDescent="0.3">
      <c r="A1014" s="1"/>
      <c r="B1014" s="1"/>
      <c r="C1014" s="1"/>
      <c r="D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6.5" customHeight="1" x14ac:dyDescent="0.3">
      <c r="A1015" s="1"/>
      <c r="B1015" s="1"/>
      <c r="C1015" s="1"/>
      <c r="D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6.5" customHeight="1" x14ac:dyDescent="0.3">
      <c r="A1016" s="1"/>
      <c r="B1016" s="1"/>
      <c r="C1016" s="1"/>
      <c r="D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6.5" customHeight="1" x14ac:dyDescent="0.3">
      <c r="A1017" s="1"/>
      <c r="B1017" s="1"/>
      <c r="C1017" s="1"/>
      <c r="D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6.5" customHeight="1" x14ac:dyDescent="0.3">
      <c r="A1018" s="1"/>
      <c r="B1018" s="1"/>
      <c r="C1018" s="1"/>
      <c r="D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6.5" customHeight="1" x14ac:dyDescent="0.3">
      <c r="A1019" s="1"/>
      <c r="B1019" s="1"/>
      <c r="C1019" s="1"/>
      <c r="D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6.5" customHeight="1" x14ac:dyDescent="0.3">
      <c r="A1020" s="1"/>
      <c r="B1020" s="1"/>
      <c r="C1020" s="1"/>
      <c r="D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16.5" customHeight="1" x14ac:dyDescent="0.3">
      <c r="A1021" s="1"/>
      <c r="B1021" s="1"/>
      <c r="C1021" s="1"/>
      <c r="D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16.5" customHeight="1" x14ac:dyDescent="0.3">
      <c r="A1022" s="1"/>
      <c r="B1022" s="1"/>
      <c r="C1022" s="1"/>
      <c r="D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topLeftCell="A13" zoomScaleNormal="100" zoomScaleSheetLayoutView="100" workbookViewId="0">
      <selection activeCell="D12" sqref="D12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65" t="s">
        <v>103</v>
      </c>
      <c r="B1" s="266"/>
      <c r="C1" s="266"/>
      <c r="D1" s="266"/>
      <c r="E1" s="266"/>
      <c r="F1" s="266"/>
      <c r="G1" s="26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104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76" t="s">
        <v>9</v>
      </c>
      <c r="B4" s="177" t="s">
        <v>158</v>
      </c>
      <c r="C4" s="124" t="s">
        <v>159</v>
      </c>
      <c r="D4" s="124" t="s">
        <v>55</v>
      </c>
      <c r="E4" s="178" t="s">
        <v>59</v>
      </c>
      <c r="F4" s="124" t="s">
        <v>119</v>
      </c>
      <c r="G4" s="179" t="s">
        <v>57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36">
        <v>6</v>
      </c>
      <c r="G5" s="137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1"/>
      <c r="B6" s="128"/>
      <c r="C6" s="128"/>
      <c r="D6" s="128"/>
      <c r="E6" s="128"/>
      <c r="F6" s="128"/>
      <c r="G6" s="1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1"/>
      <c r="B7" s="128"/>
      <c r="C7" s="128"/>
      <c r="D7" s="128"/>
      <c r="E7" s="128"/>
      <c r="F7" s="128"/>
      <c r="G7" s="1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58" t="s">
        <v>14</v>
      </c>
      <c r="B8" s="133"/>
      <c r="C8" s="160" t="s">
        <v>94</v>
      </c>
      <c r="D8" s="160" t="s">
        <v>94</v>
      </c>
      <c r="E8" s="160" t="s">
        <v>94</v>
      </c>
      <c r="F8" s="209">
        <f>SUM(F6:F7)</f>
        <v>0</v>
      </c>
      <c r="G8" s="161" t="s">
        <v>94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105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" customHeight="1" thickBot="1" x14ac:dyDescent="0.35">
      <c r="A11" s="176" t="s">
        <v>9</v>
      </c>
      <c r="B11" s="177" t="s">
        <v>158</v>
      </c>
      <c r="C11" s="124" t="s">
        <v>159</v>
      </c>
      <c r="D11" s="124" t="s">
        <v>55</v>
      </c>
      <c r="E11" s="178" t="s">
        <v>59</v>
      </c>
      <c r="F11" s="124" t="s">
        <v>140</v>
      </c>
      <c r="G11" s="179" t="s">
        <v>57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34">
        <v>1</v>
      </c>
      <c r="B12" s="135">
        <v>2</v>
      </c>
      <c r="C12" s="135">
        <v>3</v>
      </c>
      <c r="D12" s="136">
        <v>4</v>
      </c>
      <c r="E12" s="136">
        <v>5</v>
      </c>
      <c r="F12" s="136">
        <v>6</v>
      </c>
      <c r="G12" s="137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1"/>
      <c r="B13" s="128"/>
      <c r="C13" s="128"/>
      <c r="D13" s="128"/>
      <c r="E13" s="128"/>
      <c r="F13" s="128"/>
      <c r="G13" s="1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1"/>
      <c r="B14" s="128"/>
      <c r="C14" s="128"/>
      <c r="D14" s="128"/>
      <c r="E14" s="128"/>
      <c r="F14" s="128"/>
      <c r="G14" s="1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58" t="s">
        <v>14</v>
      </c>
      <c r="B15" s="133"/>
      <c r="C15" s="160" t="s">
        <v>94</v>
      </c>
      <c r="D15" s="160" t="s">
        <v>94</v>
      </c>
      <c r="E15" s="160" t="s">
        <v>94</v>
      </c>
      <c r="F15" s="209">
        <f>SUM(F13:F14)</f>
        <v>0</v>
      </c>
      <c r="G15" s="161" t="s">
        <v>94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Normal="85" zoomScaleSheetLayoutView="100" workbookViewId="0">
      <selection activeCell="E22" sqref="E2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65" t="s">
        <v>144</v>
      </c>
      <c r="B1" s="266"/>
      <c r="C1" s="266"/>
      <c r="D1" s="266"/>
      <c r="E1" s="266"/>
      <c r="F1" s="266"/>
      <c r="G1" s="180"/>
      <c r="H1" s="180"/>
      <c r="I1" s="18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69" t="s">
        <v>145</v>
      </c>
      <c r="B3" s="269"/>
      <c r="C3" s="269"/>
      <c r="D3" s="269"/>
      <c r="E3" s="269"/>
      <c r="F3" s="26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18" t="s">
        <v>9</v>
      </c>
      <c r="B4" s="119" t="s">
        <v>114</v>
      </c>
      <c r="C4" s="119" t="s">
        <v>115</v>
      </c>
      <c r="D4" s="119" t="s">
        <v>116</v>
      </c>
      <c r="E4" s="121" t="s">
        <v>173</v>
      </c>
      <c r="F4" s="121" t="s">
        <v>57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34">
        <v>1</v>
      </c>
      <c r="B5" s="135">
        <v>2</v>
      </c>
      <c r="C5" s="135">
        <v>3</v>
      </c>
      <c r="D5" s="135">
        <v>4</v>
      </c>
      <c r="E5" s="135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58" t="s">
        <v>14</v>
      </c>
      <c r="B8" s="133"/>
      <c r="C8" s="160" t="s">
        <v>94</v>
      </c>
      <c r="D8" s="211">
        <f>SUM(D6:D7)</f>
        <v>0</v>
      </c>
      <c r="E8" s="160" t="s">
        <v>94</v>
      </c>
      <c r="F8" s="161" t="s">
        <v>94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keywords>https:/mul2.cpcarmenia.am/tasks/13298/oneclick/8c0cc06bd3b263d9ffdd03603909535954694de5212dc223ebbbf60eb24343af.xlsx?token=54bf29273633974577c375da2adf1c4e</cp:keywords>
  <cp:lastModifiedBy>Nona Gevorgyan</cp:lastModifiedBy>
  <cp:lastPrinted>2022-06-24T14:29:57Z</cp:lastPrinted>
  <dcterms:created xsi:type="dcterms:W3CDTF">2022-06-23T16:33:09Z</dcterms:created>
  <dcterms:modified xsi:type="dcterms:W3CDTF">2023-05-26T06:28:33Z</dcterms:modified>
</cp:coreProperties>
</file>