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50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0">Ընդհանուր!$A$1:$E$64</definedName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G27" i="11" l="1"/>
  <c r="H8" i="2" l="1"/>
  <c r="D8" i="9" l="1"/>
  <c r="F15" i="8"/>
  <c r="F8" i="8"/>
  <c r="D8" i="7"/>
  <c r="E43" i="11"/>
  <c r="G32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F42" i="2"/>
  <c r="H42" i="2" l="1"/>
  <c r="D30" i="2"/>
  <c r="H14" i="2"/>
  <c r="H30" i="2" s="1"/>
  <c r="H12" i="2"/>
  <c r="F30" i="2"/>
  <c r="F46" i="2" s="1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<sst xmlns="http://schemas.openxmlformats.org/spreadsheetml/2006/main" count="462" uniqueCount="228">
  <si>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</si>
  <si>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</si>
  <si>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</si>
  <si>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</si>
  <si>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</si>
  <si>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</si>
  <si>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</si>
  <si>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</si>
  <si>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</si>
  <si>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</si>
  <si>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</si>
  <si>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</si>
  <si>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</si>
  <si>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</si>
  <si>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</si>
  <si>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</si>
  <si>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</si>
  <si>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</si>
  <si>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</si>
  <si>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</si>
  <si>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</si>
  <si>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</si>
  <si>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</si>
  <si>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</si>
  <si>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</si>
  <si>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</si>
  <si>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</si>
  <si>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</si>
  <si>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</si>
  <si>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</si>
  <si>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</si>
  <si>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</si>
  <si>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</si>
  <si>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</si>
  <si>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</si>
  <si>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</si>
  <si>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</si>
  <si>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</si>
  <si>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</si>
  <si>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</si>
  <si>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</si>
  <si>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</si>
  <si>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</si>
  <si>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</si>
  <si>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</si>
  <si>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</si>
  <si>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</si>
  <si>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</si>
  <si>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</si>
  <si>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</si>
  <si>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</si>
  <si>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</si>
  <si>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</si>
  <si>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</si>
  <si>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</si>
  <si>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</si>
  <si>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</si>
  <si>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</si>
  <si>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</si>
  <si>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</si>
  <si>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</si>
  <si>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</si>
  <si>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</si>
  <si>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</si>
  <si>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</si>
  <si>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</si>
  <si>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</si>
  <si>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</si>
  <si>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</si>
  <si>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</si>
  <si>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</si>
  <si>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</si>
  <si>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</si>
  <si>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</si>
  <si>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</si>
  <si>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</si>
  <si>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</si>
  <si>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</si>
  <si>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</si>
  <si>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</si>
  <si>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</si>
  <si>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</si>
  <si>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</si>
  <si>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</si>
  <si>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</si>
  <si>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</si>
  <si>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</si>
  <si>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</si>
  <si>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</si>
  <si>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</si>
  <si>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</si>
  <si>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</si>
  <si>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</si>
  <si>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</si>
  <si>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</si>
  <si>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</si>
  <si>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</si>
  <si>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</si>
  <si>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</si>
  <si>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</si>
  <si>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</si>
  <si>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</si>
  <si>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</si>
  <si>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</si>
  <si>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</si>
  <si>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</si>
  <si>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</si>
  <si>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</si>
  <si>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</si>
  <si>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</si>
  <si>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</si>
  <si>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</si>
  <si>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</si>
  <si>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</si>
  <si>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</si>
  <si>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</si>
  <si>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</si>
  <si>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</si>
  <si>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</si>
  <si>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</si>
  <si>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</si>
  <si>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</si>
  <si>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</si>
  <si>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</si>
  <si>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</si>
  <si>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</si>
  <si>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</si>
  <si>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</si>
  <si>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</si>
  <si>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</si>
  <si>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</si>
  <si>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</si>
  <si>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</si>
  <si>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</si>
  <si>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</si>
  <si>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</si>
  <si>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</si>
  <si>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</si>
  <si>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</si>
  <si>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</si>
  <si>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</si>
  <si>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</si>
  <si>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</si>
  <si>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</si>
  <si>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</si>
  <si>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</si>
  <si>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</si>
  <si>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</si>
  <si>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</si>
  <si>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</si>
  <si>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</si>
  <si>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</si>
  <si>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</si>
  <si>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</si>
  <si>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</si>
  <si>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</si>
  <si>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</si>
  <si>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</si>
  <si>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</si>
  <si>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</si>
  <si>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</si>
  <si>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</si>
  <si>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</si>
  <si>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</si>
  <si>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</si>
  <si>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</si>
  <si>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</si>
  <si>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</si>
  <si>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</si>
  <si>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</si>
  <si>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</si>
  <si>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</si>
  <si>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</si>
  <si>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</si>
  <si>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</si>
  <si>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</si>
  <si>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</si>
  <si>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</si>
  <si>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</si>
  <si>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</si>
  <si>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«ՀԱՆՐԱՊԵՏՈՒԹՅՈՒՆ» ԿՈՒՍԱԿՑՈՒԹՅԱՆ  </t>
  </si>
  <si>
    <t>«ՀԱՆՐԱՊԵՏՈՒԹՅՈՒՆ»</t>
  </si>
  <si>
    <t>24,10,2001</t>
  </si>
  <si>
    <t>ՀԻՆԳ 5</t>
  </si>
  <si>
    <t>ՏԵՐՅԱՆ 1/1. 22 հ/տ</t>
  </si>
  <si>
    <t>Արամ Սարգսյան</t>
  </si>
  <si>
    <t>ար,</t>
  </si>
  <si>
    <t>Անի Խաչատրյան</t>
  </si>
  <si>
    <t>իգ</t>
  </si>
  <si>
    <t>Ռոմիկ Մխիթարյան</t>
  </si>
  <si>
    <t>Անահիտ Ադամյան</t>
  </si>
  <si>
    <t>Տիգրան Տեր-Մարգարյան</t>
  </si>
  <si>
    <t>ար</t>
  </si>
  <si>
    <t>Քրիստինա Սարոյան</t>
  </si>
  <si>
    <t>Ռուբեն Ասատրյան</t>
  </si>
  <si>
    <t>Գոհար Բալդրյան</t>
  </si>
  <si>
    <t>Նելլի պողոսյան</t>
  </si>
  <si>
    <t>Մասիս Մելքոնյան</t>
  </si>
  <si>
    <t>Գևորգ Խաչատրյան</t>
  </si>
  <si>
    <t>https://m.facebook.com/story.php?story_fbid=pfbid063BobhMD9juzpthCm8azKJ113RnWUs2ZLXXx1bL8p85orTtsr9PSaYnrEfj69KHPl&amp;id=100067677035590&amp;mibextid=Nif5oz</t>
  </si>
  <si>
    <t>11,04,2020</t>
  </si>
  <si>
    <t>Հարություն Մանվելյան</t>
  </si>
  <si>
    <t>Բագրատ Զաքարյան</t>
  </si>
  <si>
    <t>Լինա Ղշյան</t>
  </si>
  <si>
    <t>07,07,2005</t>
  </si>
  <si>
    <t>20,04,2022</t>
  </si>
  <si>
    <t>2022 թ. ՏԱՐԵԿԱՆ ՀԱՇՎԵՏՎՈՒԹՅՈՒՆ</t>
  </si>
  <si>
    <t xml:space="preserve">Երևան,Կենտրոն Տերյան փողոց 1/1 շենք, 22 </t>
  </si>
  <si>
    <t>ոչ բնակելի տարածք</t>
  </si>
  <si>
    <t>Մարզ Լոռի ք. Վանաձոր, Իսրել Օրու փ. 4-1</t>
  </si>
  <si>
    <t>բնակելի տուն</t>
  </si>
  <si>
    <t>Հասմիկ Գզոյան</t>
  </si>
  <si>
    <t>համատեղությամբ օգտագործում</t>
  </si>
  <si>
    <t>Ռոմիկ Պողոսյան</t>
  </si>
  <si>
    <t>Մարզ Սյունիք, Համայնք Մեղրի, Գ.Լեհվազ 4-րդ փ.3/1 տ</t>
  </si>
  <si>
    <t>Նաիրա Հակոբյան</t>
  </si>
  <si>
    <t>բնակարան</t>
  </si>
  <si>
    <t>Մարզ Գեղարքունիք համայնք Սևան Նաիրյան փողոց 171շ. 16բն</t>
  </si>
  <si>
    <t>Մարզ Արմավիր, գ. Ոսկեհատ 1փ. 24</t>
  </si>
  <si>
    <t>Մուշեղ Ասլանյան</t>
  </si>
  <si>
    <t>մասնակի (291,6մ/ք)</t>
  </si>
  <si>
    <t>Սուսաննա Պետրոսյան</t>
  </si>
  <si>
    <t>Մարզ Արարատ, համայնք Արարատ գ. ՈԿՖ խճուղի 1</t>
  </si>
  <si>
    <t>Ճաշարան</t>
  </si>
  <si>
    <t>կոմունալ վճարում</t>
  </si>
  <si>
    <t xml:space="preserve">Հավելված N 1
Կոռուպցիայի կանխարգելման
հանձնաժողովի 2022 թվականի 
ն
</t>
  </si>
  <si>
    <t xml:space="preserve">1.1 «Հանրապետություն» կուսկցությունը ( այսուհետ`կուսակցություն ) անհատական անդամության հիման վրա ստեղծված հասարակական միավոր է, որ գործունեության նպատակը հասարակության և պետության քաղաքակն կյանքի մասնակցելմ է։ Կուսակցությունն իր գործունեությունն իրականացնում է ՀՀ Սահմանադրության, Կուսակցությունների մասին ՀՀ օրենքի, ՀՀ այլ օրենքների ու իրավական ակտերիև սույն կանոնադրության հիման վրա։ Կուսակցության գաղափարական հիմքը պահպանողական գաղափարն է։
1.2 Կուսակցության հիմնական արժեքներն են՝ հասարակության, անհատի և պետության շահերի ներդաշնակումը, քաղաքակրթական ինքնության պահպանումն ու դրա բնականոն զարգացումը, ազգային և համամարդկային արժեքների համադրումը, քաղաքացիական հասարակությունն ու իրավական պետությունը։
</t>
  </si>
  <si>
    <t>1037 անդամ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</si>
</sst>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rgb="FF1F1F1F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76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0" xfId="0" applyFont="1" applyAlignment="1">
      <alignment wrapText="1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12" fillId="0" borderId="21" xfId="0" applyFont="1" applyBorder="1"/>
    <xf numFmtId="0" fontId="12" fillId="0" borderId="21" xfId="0" applyFont="1" applyBorder="1" applyAlignment="1">
      <alignment wrapText="1"/>
    </xf>
    <xf numFmtId="0" fontId="17" fillId="0" borderId="17" xfId="1" applyBorder="1" applyAlignment="1">
      <alignment wrapText="1"/>
    </xf>
    <xf numFmtId="0" fontId="12" fillId="5" borderId="23" xfId="0" applyFont="1" applyFill="1" applyBorder="1" applyAlignment="1">
      <alignment horizontal="left" vertical="center"/>
    </xf>
    <xf numFmtId="0" fontId="12" fillId="5" borderId="24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24" fillId="0" borderId="32" xfId="0" applyFont="1" applyBorder="1"/>
    <xf numFmtId="0" fontId="12" fillId="0" borderId="33" xfId="0" applyFont="1" applyBorder="1"/>
    <xf numFmtId="0" fontId="12" fillId="0" borderId="33" xfId="0" applyFont="1" applyBorder="1" applyAlignment="1">
      <alignment wrapText="1"/>
    </xf>
    <xf numFmtId="0" fontId="24" fillId="0" borderId="3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49" fontId="3" fillId="0" borderId="17" xfId="0" applyNumberFormat="1" applyFont="1" applyBorder="1"/>
    <xf numFmtId="165" fontId="3" fillId="0" borderId="17" xfId="2" applyNumberFormat="1" applyFont="1" applyBorder="1"/>
    <xf numFmtId="0" fontId="3" fillId="0" borderId="19" xfId="0" applyFont="1" applyBorder="1" applyAlignment="1">
      <alignment wrapText="1"/>
    </xf>
    <xf numFmtId="0" fontId="41" fillId="0" borderId="0" xfId="0" applyFont="1" applyAlignment="1">
      <alignment wrapText="1"/>
    </xf>
    <xf numFmtId="0" fontId="3" fillId="0" borderId="34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1" fillId="0" borderId="17" xfId="0" applyFont="1" applyBorder="1" applyAlignment="1"/>
    <xf numFmtId="0" fontId="7" fillId="0" borderId="0" xfId="0" applyFont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.facebook.com/story.php?story_fbid=pfbid063BobhMD9juzpthCm8azKJ113RnWUs2ZLXXx1bL8p85orTtsr9PSaYnrEfj69KHPl&amp;id=100067677035590&amp;mibextid=Nif5o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7"/>
  <sheetViews>
    <sheetView tabSelected="1" view="pageBreakPreview" zoomScale="85" zoomScaleNormal="85" zoomScaleSheetLayoutView="85" workbookViewId="0">
      <selection activeCell="D1" sqref="D1:E1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62" t="s">
        <v>225</v>
      </c>
      <c r="E1" s="262"/>
    </row>
    <row r="2" spans="1:26" s="192" customFormat="1" ht="33" customHeight="1" x14ac:dyDescent="0.35">
      <c r="A2" s="191"/>
      <c r="B2" s="263" t="s">
        <v>180</v>
      </c>
      <c r="C2" s="263"/>
      <c r="D2" s="263"/>
      <c r="E2" s="263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63" t="s">
        <v>206</v>
      </c>
      <c r="C3" s="263"/>
      <c r="D3" s="263"/>
      <c r="E3" s="263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409.5" x14ac:dyDescent="0.25">
      <c r="A6" s="15"/>
      <c r="B6" s="259" t="s">
        <v>0</v>
      </c>
      <c r="C6" s="237" t="s">
        <v>226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4.25" x14ac:dyDescent="0.25">
      <c r="A7" s="15"/>
      <c r="B7" s="14" t="s">
        <v>1</v>
      </c>
      <c r="C7" s="7" t="s">
        <v>181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4.25" x14ac:dyDescent="0.25">
      <c r="A8" s="15"/>
      <c r="B8" s="14" t="s">
        <v>2</v>
      </c>
      <c r="C8" s="7" t="s">
        <v>182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7" t="s">
        <v>227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7" t="s">
        <v>183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x14ac:dyDescent="0.25">
      <c r="A11" s="15"/>
      <c r="B11" s="17" t="s">
        <v>4</v>
      </c>
      <c r="C11" s="7" t="s">
        <v>184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60" t="s">
        <v>123</v>
      </c>
      <c r="B15" s="261"/>
      <c r="C15" s="261"/>
      <c r="D15" s="261"/>
      <c r="E15" s="26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3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/>
      <c r="B20" s="238" t="s">
        <v>185</v>
      </c>
      <c r="C20" s="239" t="s">
        <v>186</v>
      </c>
      <c r="D20" s="239" t="s">
        <v>204</v>
      </c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s="99" customFormat="1" x14ac:dyDescent="0.25">
      <c r="A21" s="173"/>
      <c r="B21" s="238" t="s">
        <v>202</v>
      </c>
      <c r="C21" s="239" t="s">
        <v>192</v>
      </c>
      <c r="D21" s="239" t="s">
        <v>205</v>
      </c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 x14ac:dyDescent="0.25">
      <c r="A22" s="173"/>
      <c r="B22" s="238" t="s">
        <v>203</v>
      </c>
      <c r="C22" s="239" t="s">
        <v>188</v>
      </c>
      <c r="D22" s="239" t="s">
        <v>200</v>
      </c>
      <c r="E22" s="174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 x14ac:dyDescent="0.25">
      <c r="A23" s="173"/>
      <c r="B23" s="238" t="s">
        <v>198</v>
      </c>
      <c r="C23" s="239" t="s">
        <v>192</v>
      </c>
      <c r="D23" s="239" t="s">
        <v>205</v>
      </c>
      <c r="E23" s="17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 x14ac:dyDescent="0.25">
      <c r="A24" s="173"/>
      <c r="B24" s="238" t="s">
        <v>190</v>
      </c>
      <c r="C24" s="239" t="s">
        <v>188</v>
      </c>
      <c r="D24" s="239" t="s">
        <v>200</v>
      </c>
      <c r="E24" s="17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x14ac:dyDescent="0.25">
      <c r="A25" s="173"/>
      <c r="B25" s="238" t="s">
        <v>191</v>
      </c>
      <c r="C25" s="239" t="s">
        <v>192</v>
      </c>
      <c r="D25" s="239" t="s">
        <v>200</v>
      </c>
      <c r="E25" s="17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x14ac:dyDescent="0.25">
      <c r="A26" s="173"/>
      <c r="B26" s="238" t="s">
        <v>193</v>
      </c>
      <c r="C26" s="239" t="s">
        <v>188</v>
      </c>
      <c r="D26" s="239" t="s">
        <v>200</v>
      </c>
      <c r="E26" s="17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173"/>
      <c r="B27" s="238" t="s">
        <v>194</v>
      </c>
      <c r="C27" s="239" t="s">
        <v>192</v>
      </c>
      <c r="D27" s="239" t="s">
        <v>200</v>
      </c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173"/>
      <c r="B28" s="238" t="s">
        <v>195</v>
      </c>
      <c r="C28" s="239" t="s">
        <v>188</v>
      </c>
      <c r="D28" s="239" t="s">
        <v>200</v>
      </c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x14ac:dyDescent="0.25">
      <c r="A29" s="173"/>
      <c r="B29" s="238" t="s">
        <v>196</v>
      </c>
      <c r="C29" s="239" t="s">
        <v>188</v>
      </c>
      <c r="D29" s="239" t="s">
        <v>200</v>
      </c>
      <c r="E29" s="17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x14ac:dyDescent="0.25">
      <c r="A30" s="173"/>
      <c r="B30" s="238" t="s">
        <v>201</v>
      </c>
      <c r="C30" s="239" t="s">
        <v>192</v>
      </c>
      <c r="D30" s="239" t="s">
        <v>205</v>
      </c>
      <c r="E30" s="174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 x14ac:dyDescent="0.25">
      <c r="A31" s="173"/>
      <c r="B31" s="238" t="s">
        <v>197</v>
      </c>
      <c r="C31" s="239" t="s">
        <v>192</v>
      </c>
      <c r="D31" s="239" t="s">
        <v>205</v>
      </c>
      <c r="E31" s="17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5">
      <c r="A32" s="173"/>
      <c r="B32" s="238" t="s">
        <v>187</v>
      </c>
      <c r="C32" s="239" t="s">
        <v>188</v>
      </c>
      <c r="D32" s="239" t="s">
        <v>200</v>
      </c>
      <c r="E32" s="17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thickBot="1" x14ac:dyDescent="0.3">
      <c r="A33" s="175"/>
      <c r="B33" s="240" t="s">
        <v>189</v>
      </c>
      <c r="C33" s="241" t="s">
        <v>192</v>
      </c>
      <c r="D33" s="241" t="s">
        <v>200</v>
      </c>
      <c r="E33" s="17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5">
      <c r="A34" s="15"/>
      <c r="B34" s="15"/>
      <c r="C34" s="20"/>
      <c r="D34" s="20"/>
      <c r="E34" s="2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" thickBot="1" x14ac:dyDescent="0.3">
      <c r="A35" s="18" t="s">
        <v>78</v>
      </c>
      <c r="B35" s="18"/>
      <c r="C35" s="20"/>
      <c r="D35" s="20"/>
      <c r="E35" s="2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29.25" thickBot="1" x14ac:dyDescent="0.3">
      <c r="A36" s="181" t="s">
        <v>8</v>
      </c>
      <c r="B36" s="182" t="s">
        <v>79</v>
      </c>
      <c r="C36" s="182" t="s">
        <v>80</v>
      </c>
      <c r="D36" s="182" t="s">
        <v>81</v>
      </c>
      <c r="E36" s="183" t="s">
        <v>82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 ht="14.25" thickTop="1" x14ac:dyDescent="0.25">
      <c r="A37" s="243">
        <v>1</v>
      </c>
      <c r="B37" s="244">
        <v>2</v>
      </c>
      <c r="C37" s="244">
        <v>3</v>
      </c>
      <c r="D37" s="244">
        <v>4</v>
      </c>
      <c r="E37" s="245">
        <v>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ht="14.25" thickBot="1" x14ac:dyDescent="0.3">
      <c r="A38" s="243"/>
      <c r="B38" s="240"/>
      <c r="C38" s="244"/>
      <c r="D38" s="244"/>
      <c r="E38" s="24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s="99" customFormat="1" x14ac:dyDescent="0.25">
      <c r="A39" s="243"/>
      <c r="B39" s="244"/>
      <c r="C39" s="244"/>
      <c r="D39" s="244"/>
      <c r="E39" s="24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99" customFormat="1" x14ac:dyDescent="0.25">
      <c r="A40" s="173"/>
      <c r="B40" s="238"/>
      <c r="C40" s="239"/>
      <c r="D40" s="239"/>
      <c r="E40" s="17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99" customFormat="1" x14ac:dyDescent="0.25">
      <c r="A41" s="173"/>
      <c r="B41" s="238"/>
      <c r="C41" s="239"/>
      <c r="D41" s="239"/>
      <c r="E41" s="17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 x14ac:dyDescent="0.25">
      <c r="A42" s="246"/>
      <c r="B42" s="247"/>
      <c r="C42" s="248"/>
      <c r="D42" s="248"/>
      <c r="E42" s="249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99" customFormat="1" ht="14.25" thickBot="1" x14ac:dyDescent="0.3">
      <c r="A43" s="175"/>
      <c r="C43" s="241"/>
      <c r="D43" s="241"/>
      <c r="E43" s="178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4.25" x14ac:dyDescent="0.25">
      <c r="A44" s="15"/>
      <c r="B44" s="21"/>
      <c r="C44" s="21"/>
      <c r="D44" s="21"/>
      <c r="E44" s="21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4.25" customHeight="1" thickBot="1" x14ac:dyDescent="0.3">
      <c r="A45" s="18" t="s">
        <v>83</v>
      </c>
      <c r="B45" s="21"/>
      <c r="C45" s="99"/>
      <c r="D45" s="99"/>
      <c r="E45" s="99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s="99" customFormat="1" ht="29.25" thickBot="1" x14ac:dyDescent="0.3">
      <c r="A46" s="181" t="s">
        <v>8</v>
      </c>
      <c r="B46" s="182" t="s">
        <v>145</v>
      </c>
      <c r="C46" s="182" t="s">
        <v>53</v>
      </c>
      <c r="D46" s="182" t="s">
        <v>84</v>
      </c>
      <c r="E46" s="183" t="s">
        <v>85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99" customFormat="1" ht="15" thickTop="1" x14ac:dyDescent="0.25">
      <c r="A47" s="153">
        <v>1</v>
      </c>
      <c r="B47" s="179">
        <v>2</v>
      </c>
      <c r="C47" s="179">
        <v>3</v>
      </c>
      <c r="D47" s="179">
        <v>4</v>
      </c>
      <c r="E47" s="180">
        <v>5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99" customFormat="1" ht="45" x14ac:dyDescent="0.25">
      <c r="A48" s="173"/>
      <c r="B48" s="242" t="s">
        <v>199</v>
      </c>
      <c r="C48" s="172"/>
      <c r="D48" s="172"/>
      <c r="E48" s="17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s="99" customFormat="1" x14ac:dyDescent="0.25">
      <c r="A49" s="173"/>
      <c r="B49" s="171"/>
      <c r="C49" s="172"/>
      <c r="D49" s="172"/>
      <c r="E49" s="17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s="99" customFormat="1" ht="14.25" thickBot="1" x14ac:dyDescent="0.3">
      <c r="A50" s="175"/>
      <c r="B50" s="176"/>
      <c r="C50" s="177"/>
      <c r="D50" s="177"/>
      <c r="E50" s="178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s="99" customForma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4.25" thickBot="1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s="18" customFormat="1" ht="15" thickBot="1" x14ac:dyDescent="0.3">
      <c r="A54" s="17"/>
      <c r="B54" s="18" t="s">
        <v>6</v>
      </c>
      <c r="C54" s="10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  <row r="1013" spans="1:26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</row>
    <row r="1014" spans="1:26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</row>
    <row r="1015" spans="1:26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</row>
    <row r="1016" spans="1:26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</row>
    <row r="1017" spans="1:26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</row>
  </sheetData>
  <mergeCells count="4">
    <mergeCell ref="A15:E15"/>
    <mergeCell ref="D1:E1"/>
    <mergeCell ref="B2:E2"/>
    <mergeCell ref="B3:E3"/>
  </mergeCells>
  <hyperlinks>
    <hyperlink ref="B48" r:id="rId1"/>
  </hyperlinks>
  <pageMargins left="0.7" right="0.7" top="0.75" bottom="0.75" header="0" footer="0"/>
  <pageSetup scale="47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selection activeCell="F10" sqref="F10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64" t="s">
        <v>172</v>
      </c>
      <c r="B1" s="265"/>
      <c r="C1" s="265"/>
      <c r="D1" s="265"/>
      <c r="E1" s="265"/>
      <c r="F1" s="265"/>
      <c r="G1" s="265"/>
      <c r="H1" s="266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2011270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160</v>
      </c>
      <c r="C8" s="46"/>
      <c r="D8" s="47"/>
      <c r="E8" s="48"/>
      <c r="F8" s="47">
        <v>26562900</v>
      </c>
      <c r="G8" s="47"/>
      <c r="H8" s="199">
        <f>+F8</f>
        <v>26562900</v>
      </c>
      <c r="I8" s="23"/>
      <c r="J8" s="23"/>
      <c r="K8" s="23"/>
    </row>
    <row r="9" spans="1:11" x14ac:dyDescent="0.25">
      <c r="A9" s="49" t="s">
        <v>17</v>
      </c>
      <c r="B9" s="193" t="s">
        <v>161</v>
      </c>
      <c r="C9" s="50"/>
      <c r="D9" s="51"/>
      <c r="E9" s="52"/>
      <c r="F9" s="51">
        <v>11384100</v>
      </c>
      <c r="G9" s="51"/>
      <c r="H9" s="199">
        <f>+F9</f>
        <v>11384100</v>
      </c>
      <c r="I9" s="23"/>
      <c r="J9" s="23"/>
      <c r="K9" s="23"/>
    </row>
    <row r="10" spans="1:11" x14ac:dyDescent="0.25">
      <c r="A10" s="49"/>
      <c r="B10" s="197" t="s">
        <v>163</v>
      </c>
      <c r="C10" s="196"/>
      <c r="D10" s="47"/>
      <c r="E10" s="48"/>
      <c r="F10" s="198">
        <f>SUM(F8:F9)</f>
        <v>37947000</v>
      </c>
      <c r="G10" s="47"/>
      <c r="H10" s="198">
        <f>+F10</f>
        <v>37947000</v>
      </c>
      <c r="I10" s="104"/>
      <c r="J10" s="104"/>
      <c r="K10" s="104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 x14ac:dyDescent="0.25">
      <c r="A13" s="56" t="s">
        <v>21</v>
      </c>
      <c r="B13" s="193" t="s">
        <v>171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166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37947000</v>
      </c>
      <c r="G30" s="76"/>
      <c r="H30" s="76">
        <f>+H10+H14+H18+H22+H26+H27+H28</f>
        <v>37947000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162</v>
      </c>
      <c r="C32" s="25"/>
      <c r="D32" s="69"/>
      <c r="E32" s="23"/>
      <c r="F32" s="69">
        <v>4412137</v>
      </c>
      <c r="G32" s="26"/>
      <c r="H32" s="200">
        <f>+F32</f>
        <v>4412137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>
        <v>1837900</v>
      </c>
      <c r="G33" s="26"/>
      <c r="H33" s="201">
        <f t="shared" ref="H33:H41" si="0">+F33</f>
        <v>1837900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/>
      <c r="G35" s="26"/>
      <c r="H35" s="201">
        <f t="shared" si="0"/>
        <v>0</v>
      </c>
      <c r="I35" s="23"/>
      <c r="J35" s="23"/>
      <c r="K35" s="23"/>
    </row>
    <row r="36" spans="1:11" x14ac:dyDescent="0.25">
      <c r="A36" s="68">
        <v>2.5</v>
      </c>
      <c r="B36" s="111" t="s">
        <v>135</v>
      </c>
      <c r="C36" s="105"/>
      <c r="D36" s="69"/>
      <c r="E36" s="104"/>
      <c r="F36" s="112"/>
      <c r="G36" s="106"/>
      <c r="H36" s="201">
        <f t="shared" si="0"/>
        <v>0</v>
      </c>
      <c r="I36" s="104"/>
      <c r="J36" s="104"/>
      <c r="K36" s="104"/>
    </row>
    <row r="37" spans="1:11" x14ac:dyDescent="0.25">
      <c r="A37" s="68">
        <v>2.6</v>
      </c>
      <c r="B37" s="111" t="s">
        <v>136</v>
      </c>
      <c r="C37" s="105"/>
      <c r="D37" s="69"/>
      <c r="E37" s="104"/>
      <c r="F37" s="112"/>
      <c r="G37" s="106"/>
      <c r="H37" s="201">
        <f t="shared" si="0"/>
        <v>0</v>
      </c>
      <c r="I37" s="104"/>
      <c r="J37" s="104"/>
      <c r="K37" s="104"/>
    </row>
    <row r="38" spans="1:11" x14ac:dyDescent="0.25">
      <c r="A38" s="68">
        <v>2.7</v>
      </c>
      <c r="B38" s="194" t="s">
        <v>157</v>
      </c>
      <c r="C38" s="25"/>
      <c r="D38" s="69"/>
      <c r="E38" s="23"/>
      <c r="F38" s="60">
        <v>2598318.7000000002</v>
      </c>
      <c r="G38" s="26"/>
      <c r="H38" s="201">
        <f t="shared" si="0"/>
        <v>2598318.7000000002</v>
      </c>
      <c r="I38" s="23"/>
      <c r="J38" s="23"/>
      <c r="K38" s="23"/>
    </row>
    <row r="39" spans="1:11" x14ac:dyDescent="0.25">
      <c r="A39" s="68">
        <v>2.8</v>
      </c>
      <c r="B39" s="194" t="s">
        <v>158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159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3" t="s">
        <v>137</v>
      </c>
      <c r="B41" s="68" t="s">
        <v>49</v>
      </c>
      <c r="C41" s="25"/>
      <c r="D41" s="81"/>
      <c r="E41" s="23"/>
      <c r="F41" s="26">
        <v>1507144.2</v>
      </c>
      <c r="G41" s="26"/>
      <c r="H41" s="202">
        <f t="shared" si="0"/>
        <v>1507144.2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10355499.899999999</v>
      </c>
      <c r="G42" s="76"/>
      <c r="H42" s="76">
        <f>SUM(H32:H41)</f>
        <v>10355499.899999999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29602770.100000001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70" t="s">
        <v>173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67" t="s">
        <v>52</v>
      </c>
      <c r="B3" s="268"/>
      <c r="C3" s="268"/>
      <c r="D3" s="268"/>
      <c r="E3" s="268"/>
      <c r="F3" s="26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69" t="s">
        <v>128</v>
      </c>
      <c r="B26" s="268"/>
      <c r="C26" s="268"/>
      <c r="D26" s="268"/>
      <c r="E26" s="268"/>
      <c r="F26" s="268"/>
      <c r="G26" s="268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70" t="s">
        <v>174</v>
      </c>
      <c r="B1" s="270"/>
      <c r="C1" s="270"/>
      <c r="D1" s="270"/>
      <c r="E1" s="270"/>
      <c r="F1" s="270"/>
      <c r="G1" s="270"/>
      <c r="H1" s="270"/>
      <c r="I1" s="270"/>
      <c r="J1" s="27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8"/>
      <c r="B13" s="116"/>
      <c r="C13" s="116"/>
      <c r="D13" s="116"/>
      <c r="E13" s="116"/>
      <c r="F13" s="116"/>
      <c r="G13" s="116"/>
      <c r="H13" s="116"/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71" t="s">
        <v>175</v>
      </c>
      <c r="B1" s="272"/>
      <c r="C1" s="272"/>
      <c r="D1" s="272"/>
      <c r="E1" s="272"/>
      <c r="F1" s="272"/>
      <c r="G1" s="272"/>
      <c r="H1" s="27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7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40"/>
      <c r="B6" s="137"/>
      <c r="C6" s="137"/>
      <c r="D6" s="138"/>
      <c r="E6" s="137"/>
      <c r="F6" s="137"/>
      <c r="G6" s="139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40"/>
      <c r="B7" s="137"/>
      <c r="C7" s="137"/>
      <c r="D7" s="137"/>
      <c r="E7" s="137"/>
      <c r="F7" s="137"/>
      <c r="G7" s="139"/>
      <c r="H7" s="1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40"/>
      <c r="B8" s="137"/>
      <c r="C8" s="137"/>
      <c r="D8" s="137"/>
      <c r="E8" s="137"/>
      <c r="F8" s="137"/>
      <c r="G8" s="139"/>
      <c r="H8" s="1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1" customFormat="1" ht="17.25" thickBot="1" x14ac:dyDescent="0.35">
      <c r="A9" s="216" t="s">
        <v>13</v>
      </c>
      <c r="B9" s="217"/>
      <c r="C9" s="218" t="s">
        <v>91</v>
      </c>
      <c r="D9" s="218" t="s">
        <v>91</v>
      </c>
      <c r="E9" s="218" t="s">
        <v>91</v>
      </c>
      <c r="F9" s="222">
        <f>SUM(F6:F8)</f>
        <v>0</v>
      </c>
      <c r="G9" s="218" t="s">
        <v>91</v>
      </c>
      <c r="H9" s="219" t="s">
        <v>91</v>
      </c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47" t="s">
        <v>8</v>
      </c>
      <c r="B12" s="129" t="s">
        <v>67</v>
      </c>
      <c r="C12" s="128" t="s">
        <v>88</v>
      </c>
      <c r="D12" s="128" t="s">
        <v>89</v>
      </c>
      <c r="E12" s="13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43">
        <v>1</v>
      </c>
      <c r="B13" s="145">
        <v>2</v>
      </c>
      <c r="C13" s="145">
        <v>3</v>
      </c>
      <c r="D13" s="145">
        <v>4</v>
      </c>
      <c r="E13" s="14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40"/>
      <c r="B14" s="137"/>
      <c r="C14" s="138"/>
      <c r="D14" s="137"/>
      <c r="E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40"/>
      <c r="B15" s="137"/>
      <c r="C15" s="137"/>
      <c r="D15" s="137"/>
      <c r="E15" s="1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48"/>
      <c r="B16" s="142"/>
      <c r="C16" s="142"/>
      <c r="D16" s="142"/>
      <c r="E16" s="1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5" customFormat="1" ht="16.5" customHeight="1" thickBot="1" x14ac:dyDescent="0.35">
      <c r="A17" s="223" t="s">
        <v>13</v>
      </c>
      <c r="B17" s="217"/>
      <c r="C17" s="224" t="s">
        <v>91</v>
      </c>
      <c r="D17" s="225">
        <f>SUM(D14:D16)</f>
        <v>0</v>
      </c>
      <c r="E17" s="226" t="s">
        <v>91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0"/>
  <sheetViews>
    <sheetView view="pageBreakPreview" topLeftCell="A31" zoomScaleNormal="100" zoomScaleSheetLayoutView="100" workbookViewId="0">
      <selection activeCell="B37" sqref="B37:F42"/>
    </sheetView>
  </sheetViews>
  <sheetFormatPr defaultColWidth="14.42578125" defaultRowHeight="15" customHeight="1" x14ac:dyDescent="0.3"/>
  <cols>
    <col min="1" max="1" width="5.5703125" style="13" customWidth="1"/>
    <col min="2" max="2" width="25.140625" style="13" customWidth="1"/>
    <col min="3" max="3" width="21.85546875" style="13" bestFit="1" customWidth="1"/>
    <col min="4" max="5" width="18.42578125" style="13" customWidth="1"/>
    <col min="6" max="6" width="17.5703125" style="13" customWidth="1"/>
    <col min="7" max="7" width="16.42578125" style="13" customWidth="1"/>
    <col min="8" max="8" width="13.710937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70" t="s">
        <v>176</v>
      </c>
      <c r="B1" s="270"/>
      <c r="C1" s="270"/>
      <c r="D1" s="270"/>
      <c r="E1" s="270"/>
      <c r="F1" s="270"/>
      <c r="G1" s="270"/>
      <c r="H1" s="270"/>
      <c r="I1" s="270"/>
      <c r="J1" s="27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5" t="s">
        <v>165</v>
      </c>
      <c r="B3" s="235"/>
      <c r="C3" s="236"/>
      <c r="D3" s="236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167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6" t="s">
        <v>8</v>
      </c>
      <c r="B8" s="132" t="s">
        <v>101</v>
      </c>
      <c r="C8" s="132" t="s">
        <v>168</v>
      </c>
      <c r="D8" s="132" t="s">
        <v>169</v>
      </c>
      <c r="E8" s="132" t="s">
        <v>170</v>
      </c>
      <c r="F8" s="157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3">
        <v>1</v>
      </c>
      <c r="B9" s="154">
        <v>2</v>
      </c>
      <c r="C9" s="154">
        <v>3</v>
      </c>
      <c r="D9" s="154">
        <v>4</v>
      </c>
      <c r="E9" s="154">
        <v>5</v>
      </c>
      <c r="F9" s="155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1"/>
      <c r="B10" s="150"/>
      <c r="C10" s="150"/>
      <c r="D10" s="150"/>
      <c r="E10" s="150"/>
      <c r="F10" s="15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1"/>
      <c r="B11" s="150"/>
      <c r="C11" s="150"/>
      <c r="D11" s="150"/>
      <c r="E11" s="150"/>
      <c r="F11" s="15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7"/>
      <c r="B12" s="228"/>
      <c r="C12" s="228"/>
      <c r="D12" s="228"/>
      <c r="E12" s="228"/>
      <c r="F12" s="22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0" customFormat="1" ht="17.25" thickBot="1" x14ac:dyDescent="0.35">
      <c r="A13" s="167" t="s">
        <v>13</v>
      </c>
      <c r="B13" s="217"/>
      <c r="C13" s="230" t="s">
        <v>91</v>
      </c>
      <c r="D13" s="222">
        <f>SUM(D10:D12)</f>
        <v>0</v>
      </c>
      <c r="E13" s="230" t="s">
        <v>91</v>
      </c>
      <c r="F13" s="226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74" t="s">
        <v>132</v>
      </c>
      <c r="B15" s="274"/>
      <c r="C15" s="274"/>
      <c r="D15" s="274"/>
      <c r="E15" s="274"/>
      <c r="F15" s="274"/>
      <c r="G15" s="274"/>
      <c r="H15" s="274"/>
      <c r="I15" s="27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6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7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3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5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1"/>
      <c r="B18" s="150"/>
      <c r="C18" s="150"/>
      <c r="D18" s="150"/>
      <c r="E18" s="150"/>
      <c r="F18" s="150"/>
      <c r="G18" s="150"/>
      <c r="H18" s="150"/>
      <c r="I18" s="1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1"/>
      <c r="B19" s="150"/>
      <c r="C19" s="150"/>
      <c r="D19" s="150"/>
      <c r="E19" s="150"/>
      <c r="F19" s="150"/>
      <c r="G19" s="150"/>
      <c r="H19" s="150"/>
      <c r="I19" s="1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7"/>
      <c r="B20" s="228"/>
      <c r="C20" s="228"/>
      <c r="D20" s="228"/>
      <c r="E20" s="228"/>
      <c r="F20" s="228"/>
      <c r="G20" s="228"/>
      <c r="H20" s="228"/>
      <c r="I20" s="229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7"/>
      <c r="C21" s="230" t="s">
        <v>91</v>
      </c>
      <c r="D21" s="230" t="s">
        <v>91</v>
      </c>
      <c r="E21" s="230" t="s">
        <v>91</v>
      </c>
      <c r="F21" s="222">
        <f>SUM(F18:F20)</f>
        <v>0</v>
      </c>
      <c r="G21" s="230" t="s">
        <v>91</v>
      </c>
      <c r="H21" s="230" t="s">
        <v>91</v>
      </c>
      <c r="I21" s="226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6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1">
        <v>1</v>
      </c>
      <c r="B25" s="162">
        <v>2</v>
      </c>
      <c r="C25" s="162">
        <v>3</v>
      </c>
      <c r="D25" s="162">
        <v>4</v>
      </c>
      <c r="E25" s="162">
        <v>5</v>
      </c>
      <c r="F25" s="162">
        <v>6</v>
      </c>
      <c r="G25" s="162">
        <v>7</v>
      </c>
      <c r="H25" s="162">
        <v>8</v>
      </c>
      <c r="I25" s="162">
        <v>9</v>
      </c>
      <c r="J25" s="16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27.75" x14ac:dyDescent="0.3">
      <c r="A26" s="159">
        <v>1</v>
      </c>
      <c r="B26" s="116" t="s">
        <v>207</v>
      </c>
      <c r="C26" s="116"/>
      <c r="D26" s="116" t="s">
        <v>208</v>
      </c>
      <c r="E26" s="158">
        <v>136205300</v>
      </c>
      <c r="F26" s="158"/>
      <c r="G26" s="158">
        <v>223440</v>
      </c>
      <c r="H26" s="250" t="s">
        <v>185</v>
      </c>
      <c r="I26" s="250"/>
      <c r="J26" s="254" t="s">
        <v>212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101" customFormat="1" ht="27.75" x14ac:dyDescent="0.3">
      <c r="A27" s="159">
        <v>2</v>
      </c>
      <c r="B27" s="251" t="s">
        <v>209</v>
      </c>
      <c r="C27" s="252"/>
      <c r="D27" s="116" t="s">
        <v>210</v>
      </c>
      <c r="E27" s="253">
        <v>16917313</v>
      </c>
      <c r="F27" s="253"/>
      <c r="G27" s="253">
        <f>E27*80%*2.5%</f>
        <v>338346.26</v>
      </c>
      <c r="H27" s="250" t="s">
        <v>211</v>
      </c>
      <c r="I27" s="250"/>
      <c r="J27" s="16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41.25" x14ac:dyDescent="0.3">
      <c r="A28" s="159">
        <v>3</v>
      </c>
      <c r="B28" s="251" t="s">
        <v>214</v>
      </c>
      <c r="C28" s="116"/>
      <c r="D28" s="116" t="s">
        <v>210</v>
      </c>
      <c r="E28" s="158">
        <v>1299500</v>
      </c>
      <c r="F28" s="158"/>
      <c r="G28" s="158">
        <v>15800</v>
      </c>
      <c r="H28" s="250" t="s">
        <v>213</v>
      </c>
      <c r="I28" s="250"/>
      <c r="J28" s="160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101" customFormat="1" ht="41.25" x14ac:dyDescent="0.3">
      <c r="A29" s="159">
        <v>4</v>
      </c>
      <c r="B29" s="250" t="s">
        <v>217</v>
      </c>
      <c r="C29" s="116"/>
      <c r="D29" s="116" t="s">
        <v>216</v>
      </c>
      <c r="E29" s="158">
        <v>5029400</v>
      </c>
      <c r="F29" s="158"/>
      <c r="G29" s="158">
        <v>75000</v>
      </c>
      <c r="H29" s="250" t="s">
        <v>215</v>
      </c>
      <c r="I29" s="255"/>
      <c r="J29" s="16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4" ht="27.75" x14ac:dyDescent="0.3">
      <c r="A30" s="159">
        <v>5</v>
      </c>
      <c r="B30" s="251" t="s">
        <v>218</v>
      </c>
      <c r="C30" s="116"/>
      <c r="D30" s="116" t="s">
        <v>210</v>
      </c>
      <c r="E30" s="158">
        <v>6598042</v>
      </c>
      <c r="F30" s="158"/>
      <c r="G30" s="158">
        <v>81000</v>
      </c>
      <c r="H30" s="250" t="s">
        <v>219</v>
      </c>
      <c r="I30" s="250"/>
      <c r="J30" s="16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1:24" s="101" customFormat="1" ht="27.75" x14ac:dyDescent="0.3">
      <c r="A31" s="231">
        <v>6</v>
      </c>
      <c r="B31" s="257" t="s">
        <v>222</v>
      </c>
      <c r="C31" s="204"/>
      <c r="D31" s="204" t="s">
        <v>223</v>
      </c>
      <c r="E31" s="232">
        <v>272649780</v>
      </c>
      <c r="F31" s="232"/>
      <c r="G31" s="232">
        <v>183250</v>
      </c>
      <c r="H31" s="257" t="s">
        <v>221</v>
      </c>
      <c r="I31" s="257"/>
      <c r="J31" s="256" t="s">
        <v>220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4" s="220" customFormat="1" ht="17.25" thickBot="1" x14ac:dyDescent="0.35">
      <c r="A32" s="233" t="s">
        <v>13</v>
      </c>
      <c r="B32" s="234"/>
      <c r="C32" s="230" t="s">
        <v>91</v>
      </c>
      <c r="D32" s="230" t="s">
        <v>91</v>
      </c>
      <c r="E32" s="230" t="s">
        <v>91</v>
      </c>
      <c r="F32" s="230" t="s">
        <v>91</v>
      </c>
      <c r="G32" s="225">
        <f>SUM(G26:G31)</f>
        <v>916836.26</v>
      </c>
      <c r="H32" s="230" t="s">
        <v>91</v>
      </c>
      <c r="I32" s="230" t="s">
        <v>91</v>
      </c>
      <c r="J32" s="226" t="s">
        <v>91</v>
      </c>
    </row>
    <row r="33" spans="1:24" ht="20.25" x14ac:dyDescent="0.3">
      <c r="A33" s="91"/>
      <c r="B33" s="94"/>
      <c r="C33" s="92"/>
      <c r="D33" s="92"/>
      <c r="E33" s="92"/>
      <c r="F33" s="92"/>
      <c r="G33" s="9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thickBot="1" x14ac:dyDescent="0.35">
      <c r="A34" s="94" t="s">
        <v>133</v>
      </c>
      <c r="B34" s="94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41.25" thickBot="1" x14ac:dyDescent="0.35">
      <c r="A35" s="164" t="s">
        <v>8</v>
      </c>
      <c r="B35" s="132" t="s">
        <v>86</v>
      </c>
      <c r="C35" s="132" t="s">
        <v>87</v>
      </c>
      <c r="D35" s="132" t="s">
        <v>92</v>
      </c>
      <c r="E35" s="132" t="s">
        <v>93</v>
      </c>
      <c r="F35" s="132" t="s">
        <v>90</v>
      </c>
      <c r="G35" s="157" t="s">
        <v>55</v>
      </c>
      <c r="H35" s="9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6.5" customHeight="1" thickTop="1" x14ac:dyDescent="0.3">
      <c r="A36" s="153">
        <v>1</v>
      </c>
      <c r="B36" s="154">
        <v>2</v>
      </c>
      <c r="C36" s="154">
        <v>3</v>
      </c>
      <c r="D36" s="154">
        <v>4</v>
      </c>
      <c r="E36" s="154">
        <v>5</v>
      </c>
      <c r="F36" s="154">
        <v>6</v>
      </c>
      <c r="G36" s="155">
        <v>7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6.5" customHeight="1" x14ac:dyDescent="0.3">
      <c r="A37" s="151"/>
      <c r="B37" s="250" t="s">
        <v>185</v>
      </c>
      <c r="C37" s="150"/>
      <c r="D37" s="258" t="s">
        <v>224</v>
      </c>
      <c r="E37" s="150">
        <v>37000</v>
      </c>
      <c r="F37" s="150">
        <v>2022</v>
      </c>
      <c r="G37" s="15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6.5" customHeight="1" x14ac:dyDescent="0.3">
      <c r="A38" s="151"/>
      <c r="B38" s="250" t="s">
        <v>211</v>
      </c>
      <c r="C38" s="150"/>
      <c r="D38" s="258" t="s">
        <v>224</v>
      </c>
      <c r="E38" s="150">
        <v>3000</v>
      </c>
      <c r="F38" s="150">
        <v>2022</v>
      </c>
      <c r="G38" s="15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101" customFormat="1" ht="16.5" customHeight="1" x14ac:dyDescent="0.3">
      <c r="A39" s="227"/>
      <c r="B39" s="250" t="s">
        <v>213</v>
      </c>
      <c r="C39" s="228"/>
      <c r="D39" s="258" t="s">
        <v>224</v>
      </c>
      <c r="E39" s="228">
        <v>1500</v>
      </c>
      <c r="F39" s="150">
        <v>2022</v>
      </c>
      <c r="G39" s="229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101" customFormat="1" ht="16.5" customHeight="1" x14ac:dyDescent="0.3">
      <c r="A40" s="227"/>
      <c r="B40" s="250" t="s">
        <v>215</v>
      </c>
      <c r="C40" s="228"/>
      <c r="D40" s="258" t="s">
        <v>224</v>
      </c>
      <c r="E40" s="228">
        <v>5000</v>
      </c>
      <c r="F40" s="150">
        <v>2022</v>
      </c>
      <c r="G40" s="22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101" customFormat="1" ht="16.5" customHeight="1" x14ac:dyDescent="0.3">
      <c r="A41" s="227"/>
      <c r="B41" s="250" t="s">
        <v>219</v>
      </c>
      <c r="C41" s="228"/>
      <c r="D41" s="258" t="s">
        <v>224</v>
      </c>
      <c r="E41" s="228">
        <v>4800</v>
      </c>
      <c r="F41" s="150">
        <v>2022</v>
      </c>
      <c r="G41" s="229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101" customFormat="1" ht="16.5" customHeight="1" x14ac:dyDescent="0.3">
      <c r="A42" s="227"/>
      <c r="B42" s="257" t="s">
        <v>221</v>
      </c>
      <c r="C42" s="228"/>
      <c r="D42" s="258" t="s">
        <v>224</v>
      </c>
      <c r="E42" s="228">
        <v>35000</v>
      </c>
      <c r="F42" s="150">
        <v>2022</v>
      </c>
      <c r="G42" s="22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s="1" customFormat="1" ht="16.5" customHeight="1" thickBot="1" x14ac:dyDescent="0.35">
      <c r="A43" s="233" t="s">
        <v>13</v>
      </c>
      <c r="B43" s="234"/>
      <c r="C43" s="230" t="s">
        <v>91</v>
      </c>
      <c r="D43" s="230" t="s">
        <v>91</v>
      </c>
      <c r="E43" s="222">
        <f>SUM(E37:E42)</f>
        <v>86300</v>
      </c>
      <c r="F43" s="230" t="s">
        <v>91</v>
      </c>
      <c r="G43" s="226" t="s">
        <v>91</v>
      </c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  <row r="1005" spans="1:24" ht="16.5" customHeight="1" x14ac:dyDescent="0.3">
      <c r="A1005" s="12"/>
      <c r="B1005" s="12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2"/>
      <c r="O1005" s="12"/>
      <c r="P1005" s="12"/>
      <c r="Q1005" s="12"/>
      <c r="R1005" s="12"/>
      <c r="S1005" s="12"/>
      <c r="T1005" s="12"/>
      <c r="U1005" s="12"/>
      <c r="V1005" s="12"/>
      <c r="W1005" s="12"/>
      <c r="X1005" s="12"/>
    </row>
    <row r="1006" spans="1:24" ht="16.5" customHeight="1" x14ac:dyDescent="0.3">
      <c r="A1006" s="12"/>
      <c r="B1006" s="12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</row>
    <row r="1007" spans="1:24" ht="16.5" customHeight="1" x14ac:dyDescent="0.3">
      <c r="A1007" s="12"/>
      <c r="B1007" s="12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</row>
    <row r="1008" spans="1:24" ht="16.5" customHeight="1" x14ac:dyDescent="0.3">
      <c r="A1008" s="12"/>
      <c r="B1008" s="12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2"/>
      <c r="O1008" s="12"/>
      <c r="P1008" s="12"/>
      <c r="Q1008" s="12"/>
      <c r="R1008" s="12"/>
      <c r="S1008" s="12"/>
      <c r="T1008" s="12"/>
      <c r="U1008" s="12"/>
      <c r="V1008" s="12"/>
      <c r="W1008" s="12"/>
      <c r="X1008" s="12"/>
    </row>
    <row r="1009" spans="1:24" ht="16.5" customHeight="1" x14ac:dyDescent="0.3">
      <c r="A1009" s="12"/>
      <c r="B1009" s="12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2"/>
      <c r="O1009" s="12"/>
      <c r="P1009" s="12"/>
      <c r="Q1009" s="12"/>
      <c r="R1009" s="12"/>
      <c r="S1009" s="12"/>
      <c r="T1009" s="12"/>
      <c r="U1009" s="12"/>
      <c r="V1009" s="12"/>
      <c r="W1009" s="12"/>
      <c r="X1009" s="12"/>
    </row>
    <row r="1010" spans="1:24" ht="16.5" customHeight="1" x14ac:dyDescent="0.3">
      <c r="A1010" s="12"/>
      <c r="B1010" s="12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2"/>
      <c r="O1010" s="12"/>
      <c r="P1010" s="12"/>
      <c r="Q1010" s="12"/>
      <c r="R1010" s="12"/>
      <c r="S1010" s="12"/>
      <c r="T1010" s="12"/>
      <c r="U1010" s="12"/>
      <c r="V1010" s="12"/>
      <c r="W1010" s="12"/>
      <c r="X1010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70" t="s">
        <v>177</v>
      </c>
      <c r="B1" s="270"/>
      <c r="C1" s="270"/>
      <c r="D1" s="270"/>
      <c r="E1" s="270"/>
      <c r="F1" s="27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7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2"/>
      <c r="C8" s="169" t="s">
        <v>91</v>
      </c>
      <c r="D8" s="222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7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3">
        <v>1</v>
      </c>
      <c r="B12" s="144">
        <v>2</v>
      </c>
      <c r="C12" s="145">
        <v>3</v>
      </c>
      <c r="D12" s="145">
        <v>4</v>
      </c>
      <c r="E12" s="145">
        <v>5</v>
      </c>
      <c r="F12" s="14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40"/>
      <c r="B13" s="137"/>
      <c r="C13" s="137"/>
      <c r="D13" s="137"/>
      <c r="E13" s="137"/>
      <c r="F13" s="14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40"/>
      <c r="B14" s="137"/>
      <c r="C14" s="137"/>
      <c r="D14" s="137"/>
      <c r="E14" s="137"/>
      <c r="F14" s="1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2"/>
      <c r="C15" s="169" t="s">
        <v>91</v>
      </c>
      <c r="D15" s="142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71" t="s">
        <v>178</v>
      </c>
      <c r="B1" s="272"/>
      <c r="C1" s="272"/>
      <c r="D1" s="272"/>
      <c r="E1" s="272"/>
      <c r="F1" s="272"/>
      <c r="G1" s="27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3" t="s">
        <v>152</v>
      </c>
      <c r="D4" s="133" t="s">
        <v>53</v>
      </c>
      <c r="E4" s="187" t="s">
        <v>57</v>
      </c>
      <c r="F4" s="133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3">
        <v>1</v>
      </c>
      <c r="B5" s="144">
        <v>2</v>
      </c>
      <c r="C5" s="144">
        <v>3</v>
      </c>
      <c r="D5" s="145">
        <v>4</v>
      </c>
      <c r="E5" s="145">
        <v>5</v>
      </c>
      <c r="F5" s="145">
        <v>6</v>
      </c>
      <c r="G5" s="14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40"/>
      <c r="B6" s="137"/>
      <c r="C6" s="137"/>
      <c r="D6" s="137"/>
      <c r="E6" s="137"/>
      <c r="F6" s="137"/>
      <c r="G6" s="1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40"/>
      <c r="B7" s="137"/>
      <c r="C7" s="137"/>
      <c r="D7" s="137"/>
      <c r="E7" s="137"/>
      <c r="F7" s="13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2"/>
      <c r="C8" s="169" t="s">
        <v>91</v>
      </c>
      <c r="D8" s="169" t="s">
        <v>91</v>
      </c>
      <c r="E8" s="169" t="s">
        <v>91</v>
      </c>
      <c r="F8" s="222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3" t="s">
        <v>152</v>
      </c>
      <c r="D11" s="133" t="s">
        <v>53</v>
      </c>
      <c r="E11" s="187" t="s">
        <v>57</v>
      </c>
      <c r="F11" s="133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3">
        <v>1</v>
      </c>
      <c r="B12" s="144">
        <v>2</v>
      </c>
      <c r="C12" s="144">
        <v>3</v>
      </c>
      <c r="D12" s="145">
        <v>4</v>
      </c>
      <c r="E12" s="145">
        <v>5</v>
      </c>
      <c r="F12" s="145">
        <v>6</v>
      </c>
      <c r="G12" s="14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40"/>
      <c r="B13" s="137"/>
      <c r="C13" s="137"/>
      <c r="D13" s="137"/>
      <c r="E13" s="137"/>
      <c r="F13" s="137"/>
      <c r="G13" s="1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40"/>
      <c r="B14" s="137"/>
      <c r="C14" s="137"/>
      <c r="D14" s="137"/>
      <c r="E14" s="137"/>
      <c r="F14" s="137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2"/>
      <c r="C15" s="169" t="s">
        <v>91</v>
      </c>
      <c r="D15" s="169" t="s">
        <v>91</v>
      </c>
      <c r="E15" s="169" t="s">
        <v>91</v>
      </c>
      <c r="F15" s="222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Normal="85" zoomScaleSheetLayoutView="100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71" t="s">
        <v>179</v>
      </c>
      <c r="B1" s="272"/>
      <c r="C1" s="272"/>
      <c r="D1" s="272"/>
      <c r="E1" s="272"/>
      <c r="F1" s="272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75" t="s">
        <v>138</v>
      </c>
      <c r="B3" s="275"/>
      <c r="C3" s="275"/>
      <c r="D3" s="275"/>
      <c r="E3" s="275"/>
      <c r="F3" s="27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164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2"/>
      <c r="C8" s="169" t="s">
        <v>91</v>
      </c>
      <c r="D8" s="225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Ընդհանուր!Область_печати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2023-05-30T12:53:47Z</cp:lastPrinted>
  <dcterms:created xsi:type="dcterms:W3CDTF">2022-06-23T16:33:09Z</dcterms:created>
  <dcterms:modified xsi:type="dcterms:W3CDTF">2023-05-30T13:21:48Z</dcterms:modified>
</cp:coreProperties>
</file>