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E:\Data\Կազմակերպություններ\ՍՊԸ\Գայանե\Ազգային Օրակարգ\Կուսակցություն\2022թ․ հաշվետվություն\"/>
    </mc:Choice>
  </mc:AlternateContent>
  <xr:revisionPtr revIDLastSave="0" documentId="13_ncr:1_{E6B903AB-E250-4A70-B455-211995C66BA9}" xr6:coauthVersionLast="47" xr6:coauthVersionMax="47" xr10:uidLastSave="{00000000-0000-0000-0000-000000000000}"/>
  <bookViews>
    <workbookView xWindow="7560" yWindow="930" windowWidth="17250" windowHeight="13200" tabRatio="732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<sst xmlns="http://schemas.openxmlformats.org/spreadsheetml/2006/main" count="465" uniqueCount="229">
  <si>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</si>
  <si>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</si>
  <si>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</si>
  <si>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</si>
  <si>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</si>
  <si>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</si>
  <si>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</si>
  <si>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</si>
  <si>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</si>
  <si>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</si>
  <si>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</si>
  <si>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</si>
  <si>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</si>
  <si>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</si>
  <si>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</si>
  <si>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</si>
  <si>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</si>
  <si>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</si>
  <si>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</si>
  <si>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</si>
  <si>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</si>
  <si>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</si>
  <si>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</si>
  <si>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</si>
  <si>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</si>
  <si>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</si>
  <si>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</si>
  <si>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</si>
  <si>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</si>
  <si>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</si>
  <si>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</si>
  <si>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</si>
  <si>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</si>
  <si>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</si>
  <si>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</si>
  <si>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</si>
  <si>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</si>
  <si>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</si>
  <si>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</si>
  <si>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</si>
  <si>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</si>
  <si>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</si>
  <si>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</si>
  <si>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</si>
  <si>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</si>
  <si>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</si>
  <si>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</si>
  <si>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</si>
  <si>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</si>
  <si>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</si>
  <si>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</si>
  <si>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</si>
  <si>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</si>
  <si>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</si>
  <si>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</si>
  <si>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</si>
  <si>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</si>
  <si>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</si>
  <si>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</si>
  <si>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</si>
  <si>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</si>
  <si>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</si>
  <si>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</si>
  <si>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</si>
  <si>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</si>
  <si>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</si>
  <si>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</si>
  <si>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</si>
  <si>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</si>
  <si>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</si>
  <si>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</si>
  <si>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</si>
  <si>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</si>
  <si>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</si>
  <si>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</si>
  <si>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</si>
  <si>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</si>
  <si>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</si>
  <si>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</si>
  <si>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</si>
  <si>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</si>
  <si>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</si>
  <si>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</si>
  <si>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</si>
  <si>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</si>
  <si>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</si>
  <si>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</si>
  <si>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</si>
  <si>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</si>
  <si>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</si>
  <si>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</si>
  <si>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</si>
  <si>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</si>
  <si>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</si>
  <si>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</si>
  <si>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</si>
  <si>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</si>
  <si>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</si>
  <si>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</si>
  <si>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</si>
  <si>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</si>
  <si>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</si>
  <si>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</si>
  <si>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</si>
  <si>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</si>
  <si>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</si>
  <si>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</si>
  <si>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</si>
  <si>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</si>
  <si>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</si>
  <si>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</si>
  <si>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</si>
  <si>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</si>
  <si>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</si>
  <si>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</si>
  <si>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</si>
  <si>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</si>
  <si>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</si>
  <si>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</si>
  <si>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</si>
  <si>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</si>
  <si>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</si>
  <si>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</si>
  <si>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</si>
  <si>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</si>
  <si>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</si>
  <si>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</si>
  <si>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</si>
  <si>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</si>
  <si>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</si>
  <si>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</si>
  <si>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</si>
  <si>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</si>
  <si>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</si>
  <si>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</si>
  <si>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</si>
  <si>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</si>
  <si>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</si>
  <si>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</si>
  <si>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</si>
  <si>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</si>
  <si>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</si>
  <si>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</si>
  <si>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</si>
  <si>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</si>
  <si>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</si>
  <si>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</si>
  <si>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</si>
  <si>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</si>
  <si>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</si>
  <si>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</si>
  <si>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</si>
  <si>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</si>
  <si>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</si>
  <si>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</si>
  <si>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</si>
  <si>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</si>
  <si>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</si>
  <si>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</si>
  <si>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</si>
  <si>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</si>
  <si>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</si>
  <si>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</si>
  <si>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</si>
  <si>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</si>
  <si>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</si>
  <si>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</si>
  <si>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</si>
  <si>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</si>
  <si>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</si>
  <si>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</si>
  <si>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</si>
  <si>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</si>
  <si>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</si>
  <si>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</si>
  <si>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</si>
  <si>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</si>
  <si>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</si>
  <si>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</si>
  <si>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</si>
  <si>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</si>
  <si>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«ԱԶԳԱՅԻՆ ՕՐԱԿԱՐԳ» ԿՈՒՍԱԿՑՈՒԹՅԱՆ  </t>
  </si>
  <si>
    <t>2022 թ. ՏԱՐԵԿԱՆ ՀԱՇՎԵՏՎՈՒԹՅՈՒՆ</t>
  </si>
  <si>
    <t>«ԱԶԳԱՅԻՆ ՕՐԱԿԱՐԳ» ԿՈՒՍԱԿՑՈՒԹՅՈՒՆ</t>
  </si>
  <si>
    <t>Ազգայնական կուսակցություն, Կենսունակ և անվտանգ Հայաստան, Արցախի վերամիավորում, ցեղասպանության ու հայրենազրկման համարժեք հատուցում։</t>
  </si>
  <si>
    <t>Արմավիր, Փարաքար, Րաֆֆու փ․ տ․6/1</t>
  </si>
  <si>
    <t>www.nationalagenda.am</t>
  </si>
  <si>
    <t>Արա Հակոբյան</t>
  </si>
  <si>
    <t>արական</t>
  </si>
  <si>
    <t>Փարաքար, Երևանյան 2-րդ նրբ, տ․6</t>
  </si>
  <si>
    <t>Արմավիր</t>
  </si>
  <si>
    <t>գ․ Վերին Պտղնի 2-րդ փ․, տ․20</t>
  </si>
  <si>
    <t>Կոտայք</t>
  </si>
  <si>
    <t>Խանջյան 50</t>
  </si>
  <si>
    <t>Երևան</t>
  </si>
  <si>
    <t>Արամայիս Մինասյան</t>
  </si>
  <si>
    <t>EUR</t>
  </si>
  <si>
    <t>03.02.2022</t>
  </si>
  <si>
    <t>Տիգրան Թագակչյան</t>
  </si>
  <si>
    <t>AMD</t>
  </si>
  <si>
    <t>31.03.2022</t>
  </si>
  <si>
    <t>Արմեն Գևորգյան</t>
  </si>
  <si>
    <t>AT0698949</t>
  </si>
  <si>
    <t>12.01.2022</t>
  </si>
  <si>
    <t>26.01.2022</t>
  </si>
  <si>
    <t>Արա Գասպարյան</t>
  </si>
  <si>
    <t>009872763</t>
  </si>
  <si>
    <t>11.02.2022</t>
  </si>
  <si>
    <t>21.02.2022</t>
  </si>
  <si>
    <t>22.02.2022</t>
  </si>
  <si>
    <t>04.03.2022</t>
  </si>
  <si>
    <t>14.03.2022</t>
  </si>
  <si>
    <t>13.04.2022</t>
  </si>
  <si>
    <t>16.05.2022</t>
  </si>
  <si>
    <t>BA1678177</t>
  </si>
  <si>
    <t>20.05.2022</t>
  </si>
  <si>
    <t>Լևոն Հակոբյան</t>
  </si>
  <si>
    <t>13.06.2022</t>
  </si>
  <si>
    <t>27.06.2022</t>
  </si>
  <si>
    <t>12.07.2022</t>
  </si>
  <si>
    <t>03.08.2022</t>
  </si>
  <si>
    <t>12.08.2022</t>
  </si>
  <si>
    <t>16.08.2022</t>
  </si>
  <si>
    <t>13.09.2022</t>
  </si>
  <si>
    <t>13.10.2022</t>
  </si>
  <si>
    <t>11.11.2022</t>
  </si>
  <si>
    <t>24.11.2022</t>
  </si>
  <si>
    <t>12.12.2022</t>
  </si>
  <si>
    <t>27.12.2022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</si>
</sst>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1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</cellStyleXfs>
  <cellXfs count="27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164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164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5" fontId="34" fillId="0" borderId="21" xfId="2" applyNumberFormat="1" applyFont="1" applyBorder="1"/>
    <xf numFmtId="0" fontId="40" fillId="0" borderId="20" xfId="0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14" fontId="24" fillId="0" borderId="0" xfId="0" applyNumberFormat="1" applyFont="1"/>
    <xf numFmtId="0" fontId="17" fillId="0" borderId="0" xfId="1"/>
    <xf numFmtId="0" fontId="12" fillId="0" borderId="17" xfId="0" applyFont="1" applyBorder="1"/>
    <xf numFmtId="0" fontId="12" fillId="0" borderId="17" xfId="0" applyFont="1" applyBorder="1" applyAlignment="1">
      <alignment wrapText="1"/>
    </xf>
    <xf numFmtId="14" fontId="12" fillId="0" borderId="17" xfId="0" applyNumberFormat="1" applyFont="1" applyBorder="1" applyAlignment="1">
      <alignment wrapText="1"/>
    </xf>
    <xf numFmtId="0" fontId="12" fillId="0" borderId="18" xfId="0" applyFont="1" applyBorder="1"/>
    <xf numFmtId="0" fontId="12" fillId="0" borderId="20" xfId="0" applyFont="1" applyBorder="1"/>
    <xf numFmtId="0" fontId="12" fillId="0" borderId="21" xfId="0" applyFont="1" applyBorder="1"/>
    <xf numFmtId="0" fontId="12" fillId="0" borderId="21" xfId="0" applyFont="1" applyBorder="1" applyAlignment="1">
      <alignment wrapText="1"/>
    </xf>
    <xf numFmtId="14" fontId="12" fillId="0" borderId="21" xfId="0" applyNumberFormat="1" applyFont="1" applyBorder="1" applyAlignment="1">
      <alignment wrapText="1"/>
    </xf>
    <xf numFmtId="0" fontId="0" fillId="0" borderId="0" xfId="0" applyFont="1" applyAlignment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49" fontId="1" fillId="0" borderId="17" xfId="0" applyNumberFormat="1" applyFont="1" applyBorder="1"/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tionalagenda.a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view="pageBreakPreview" zoomScale="85" zoomScaleNormal="85" zoomScaleSheetLayoutView="85" workbookViewId="0">
      <selection activeCell="A27" sqref="A27:D29"/>
    </sheetView>
  </sheetViews>
  <sheetFormatPr defaultColWidth="14.42578125" defaultRowHeight="13.5" x14ac:dyDescent="0.2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 x14ac:dyDescent="0.25">
      <c r="D1" s="252" t="s">
        <v>157</v>
      </c>
      <c r="E1" s="252"/>
    </row>
    <row r="2" spans="1:26" s="193" customFormat="1" ht="33" customHeight="1" x14ac:dyDescent="0.35">
      <c r="A2" s="192"/>
      <c r="B2" s="253" t="s">
        <v>181</v>
      </c>
      <c r="C2" s="253"/>
      <c r="D2" s="253"/>
      <c r="E2" s="253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6" s="193" customFormat="1" ht="33" customHeight="1" x14ac:dyDescent="0.35">
      <c r="A3" s="192"/>
      <c r="B3" s="253" t="s">
        <v>182</v>
      </c>
      <c r="C3" s="253"/>
      <c r="D3" s="253"/>
      <c r="E3" s="253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</row>
    <row r="4" spans="1:26" s="99" customForma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x14ac:dyDescent="0.25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 x14ac:dyDescent="0.25">
      <c r="A7" s="15"/>
      <c r="B7" s="14" t="s">
        <v>1</v>
      </c>
      <c r="C7" s="7" t="s">
        <v>183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25" x14ac:dyDescent="0.25">
      <c r="A8" s="15"/>
      <c r="B8" s="14" t="s">
        <v>2</v>
      </c>
      <c r="C8" s="239">
        <v>44176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 x14ac:dyDescent="0.25">
      <c r="A9" s="15"/>
      <c r="B9" s="14" t="s">
        <v>3</v>
      </c>
      <c r="C9" s="15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x14ac:dyDescent="0.25">
      <c r="A10" s="15"/>
      <c r="B10" s="17" t="s">
        <v>122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x14ac:dyDescent="0.25">
      <c r="A11" s="15"/>
      <c r="B11" s="17" t="s">
        <v>4</v>
      </c>
      <c r="C11" s="15" t="s">
        <v>185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x14ac:dyDescent="0.25">
      <c r="A12" s="15"/>
      <c r="B12" s="17" t="s">
        <v>5</v>
      </c>
      <c r="C12" s="240" t="s">
        <v>186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50" t="s">
        <v>123</v>
      </c>
      <c r="B15" s="251"/>
      <c r="C15" s="251"/>
      <c r="D15" s="251"/>
      <c r="E15" s="25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 x14ac:dyDescent="0.25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thickBot="1" x14ac:dyDescent="0.3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3.5" thickBot="1" x14ac:dyDescent="0.3">
      <c r="A18" s="182" t="s">
        <v>8</v>
      </c>
      <c r="B18" s="183" t="s">
        <v>74</v>
      </c>
      <c r="C18" s="183" t="s">
        <v>75</v>
      </c>
      <c r="D18" s="183" t="s">
        <v>76</v>
      </c>
      <c r="E18" s="184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thickTop="1" x14ac:dyDescent="0.25">
      <c r="A19" s="153">
        <v>1</v>
      </c>
      <c r="B19" s="180">
        <v>2</v>
      </c>
      <c r="C19" s="180">
        <v>3</v>
      </c>
      <c r="D19" s="180">
        <v>4</v>
      </c>
      <c r="E19" s="181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74"/>
      <c r="B20" s="241" t="s">
        <v>187</v>
      </c>
      <c r="C20" s="242" t="s">
        <v>188</v>
      </c>
      <c r="D20" s="243">
        <v>44366</v>
      </c>
      <c r="E20" s="17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74"/>
      <c r="B21" s="172"/>
      <c r="C21" s="173"/>
      <c r="D21" s="173"/>
      <c r="E21" s="17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 x14ac:dyDescent="0.3">
      <c r="A22" s="176"/>
      <c r="B22" s="177"/>
      <c r="C22" s="178"/>
      <c r="D22" s="178"/>
      <c r="E22" s="17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thickBot="1" x14ac:dyDescent="0.3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29.25" thickBot="1" x14ac:dyDescent="0.3">
      <c r="A25" s="182" t="s">
        <v>8</v>
      </c>
      <c r="B25" s="183" t="s">
        <v>79</v>
      </c>
      <c r="C25" s="183" t="s">
        <v>80</v>
      </c>
      <c r="D25" s="183" t="s">
        <v>81</v>
      </c>
      <c r="E25" s="184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5" thickTop="1" x14ac:dyDescent="0.25">
      <c r="A26" s="153">
        <v>1</v>
      </c>
      <c r="B26" s="180">
        <v>2</v>
      </c>
      <c r="C26" s="180">
        <v>3</v>
      </c>
      <c r="D26" s="180">
        <v>4</v>
      </c>
      <c r="E26" s="181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 x14ac:dyDescent="0.25">
      <c r="A27" s="244">
        <v>1</v>
      </c>
      <c r="B27" s="241" t="s">
        <v>189</v>
      </c>
      <c r="C27" s="242" t="s">
        <v>190</v>
      </c>
      <c r="D27" s="243">
        <v>43573</v>
      </c>
      <c r="E27" s="17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 x14ac:dyDescent="0.25">
      <c r="A28" s="244">
        <v>2</v>
      </c>
      <c r="B28" s="241" t="s">
        <v>191</v>
      </c>
      <c r="C28" s="242" t="s">
        <v>192</v>
      </c>
      <c r="D28" s="243">
        <v>43850</v>
      </c>
      <c r="E28" s="17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4.25" thickBot="1" x14ac:dyDescent="0.3">
      <c r="A29" s="245">
        <v>3</v>
      </c>
      <c r="B29" s="246" t="s">
        <v>193</v>
      </c>
      <c r="C29" s="247" t="s">
        <v>194</v>
      </c>
      <c r="D29" s="248">
        <v>43458</v>
      </c>
      <c r="E29" s="17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x14ac:dyDescent="0.25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 x14ac:dyDescent="0.3">
      <c r="A31" s="18" t="s">
        <v>83</v>
      </c>
      <c r="B31" s="21"/>
      <c r="C31" s="99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29.25" thickBot="1" x14ac:dyDescent="0.3">
      <c r="A32" s="182" t="s">
        <v>8</v>
      </c>
      <c r="B32" s="183" t="s">
        <v>145</v>
      </c>
      <c r="C32" s="183" t="s">
        <v>53</v>
      </c>
      <c r="D32" s="183" t="s">
        <v>84</v>
      </c>
      <c r="E32" s="184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5" thickTop="1" x14ac:dyDescent="0.25">
      <c r="A33" s="153">
        <v>1</v>
      </c>
      <c r="B33" s="180">
        <v>2</v>
      </c>
      <c r="C33" s="180">
        <v>3</v>
      </c>
      <c r="D33" s="180">
        <v>4</v>
      </c>
      <c r="E33" s="181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 x14ac:dyDescent="0.25">
      <c r="A34" s="174"/>
      <c r="B34" s="172"/>
      <c r="C34" s="173"/>
      <c r="D34" s="173"/>
      <c r="E34" s="17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 x14ac:dyDescent="0.25">
      <c r="A35" s="174"/>
      <c r="B35" s="172"/>
      <c r="C35" s="173"/>
      <c r="D35" s="173"/>
      <c r="E35" s="17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4.25" thickBot="1" x14ac:dyDescent="0.3">
      <c r="A36" s="176"/>
      <c r="B36" s="177"/>
      <c r="C36" s="178"/>
      <c r="D36" s="178"/>
      <c r="E36" s="179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5" thickBot="1" x14ac:dyDescent="0.3">
      <c r="A40" s="17"/>
      <c r="B40" s="18" t="s">
        <v>6</v>
      </c>
      <c r="C40" s="10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hyperlinks>
    <hyperlink ref="C12" r:id="rId1" xr:uid="{4D2C706A-F5BE-4A0C-B659-8799515499EC}"/>
  </hyperlinks>
  <pageMargins left="0.7" right="0.7" top="0.75" bottom="0.75" header="0" footer="0"/>
  <pageSetup scale="66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view="pageBreakPreview" zoomScaleNormal="100" zoomScaleSheetLayoutView="100" workbookViewId="0">
      <selection activeCell="F22" sqref="F22"/>
    </sheetView>
  </sheetViews>
  <sheetFormatPr defaultColWidth="14.42578125" defaultRowHeight="13.5" x14ac:dyDescent="0.25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7.25" x14ac:dyDescent="0.3">
      <c r="A1" s="254" t="s">
        <v>173</v>
      </c>
      <c r="B1" s="255"/>
      <c r="C1" s="255"/>
      <c r="D1" s="255"/>
      <c r="E1" s="255"/>
      <c r="F1" s="255"/>
      <c r="G1" s="255"/>
      <c r="H1" s="256"/>
      <c r="I1" s="23"/>
      <c r="J1" s="23"/>
      <c r="K1" s="23"/>
    </row>
    <row r="2" spans="1:11" x14ac:dyDescent="0.25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4.25" thickBot="1" x14ac:dyDescent="0.3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4.25" thickTop="1" x14ac:dyDescent="0.25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7.75" thickBot="1" x14ac:dyDescent="0.3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4.25" thickTop="1" x14ac:dyDescent="0.25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x14ac:dyDescent="0.2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x14ac:dyDescent="0.25">
      <c r="A8" s="44" t="s">
        <v>16</v>
      </c>
      <c r="B8" s="194" t="s">
        <v>161</v>
      </c>
      <c r="C8" s="46"/>
      <c r="D8" s="47"/>
      <c r="E8" s="48"/>
      <c r="F8" s="47"/>
      <c r="G8" s="47"/>
      <c r="H8" s="200">
        <f>+F8</f>
        <v>0</v>
      </c>
      <c r="I8" s="23"/>
      <c r="J8" s="23"/>
      <c r="K8" s="23"/>
    </row>
    <row r="9" spans="1:11" x14ac:dyDescent="0.25">
      <c r="A9" s="49" t="s">
        <v>17</v>
      </c>
      <c r="B9" s="194" t="s">
        <v>162</v>
      </c>
      <c r="C9" s="50"/>
      <c r="D9" s="51"/>
      <c r="E9" s="52"/>
      <c r="F9" s="51"/>
      <c r="G9" s="51"/>
      <c r="H9" s="200">
        <f>+F9</f>
        <v>0</v>
      </c>
      <c r="I9" s="23"/>
      <c r="J9" s="23"/>
      <c r="K9" s="23"/>
    </row>
    <row r="10" spans="1:11" x14ac:dyDescent="0.25">
      <c r="A10" s="49"/>
      <c r="B10" s="198" t="s">
        <v>164</v>
      </c>
      <c r="C10" s="197"/>
      <c r="D10" s="47"/>
      <c r="E10" s="48"/>
      <c r="F10" s="199">
        <f>SUM(F8:F9)</f>
        <v>0</v>
      </c>
      <c r="G10" s="47"/>
      <c r="H10" s="199">
        <f>+F10</f>
        <v>0</v>
      </c>
      <c r="I10" s="104"/>
      <c r="J10" s="104"/>
      <c r="K10" s="104"/>
    </row>
    <row r="11" spans="1:11" x14ac:dyDescent="0.2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x14ac:dyDescent="0.25">
      <c r="A12" s="56" t="s">
        <v>20</v>
      </c>
      <c r="B12" s="194" t="s">
        <v>18</v>
      </c>
      <c r="C12" s="98" t="s">
        <v>121</v>
      </c>
      <c r="D12" s="59"/>
      <c r="E12" s="58"/>
      <c r="F12" s="59">
        <v>122000</v>
      </c>
      <c r="G12" s="59"/>
      <c r="H12" s="60">
        <f>+F12</f>
        <v>122000</v>
      </c>
      <c r="I12" s="23"/>
      <c r="J12" s="23"/>
      <c r="K12" s="23"/>
    </row>
    <row r="13" spans="1:11" x14ac:dyDescent="0.25">
      <c r="A13" s="56" t="s">
        <v>21</v>
      </c>
      <c r="B13" s="194" t="s">
        <v>172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x14ac:dyDescent="0.25">
      <c r="A14" s="61"/>
      <c r="B14" s="62" t="s">
        <v>22</v>
      </c>
      <c r="C14" s="63"/>
      <c r="D14" s="60">
        <f>+D13</f>
        <v>0</v>
      </c>
      <c r="E14" s="64"/>
      <c r="F14" s="60">
        <f>+F12</f>
        <v>122000</v>
      </c>
      <c r="G14" s="60"/>
      <c r="H14" s="60">
        <f>+D14+F14</f>
        <v>122000</v>
      </c>
      <c r="I14" s="23"/>
      <c r="J14" s="23"/>
      <c r="K14" s="23"/>
    </row>
    <row r="15" spans="1:11" x14ac:dyDescent="0.2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 x14ac:dyDescent="0.25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 x14ac:dyDescent="0.25">
      <c r="A17" s="68" t="s">
        <v>27</v>
      </c>
      <c r="B17" s="45" t="s">
        <v>28</v>
      </c>
      <c r="C17" s="53"/>
      <c r="D17" s="57"/>
      <c r="E17" s="23"/>
      <c r="F17" s="69">
        <v>588700</v>
      </c>
      <c r="G17" s="26"/>
      <c r="H17" s="60">
        <f>+F17</f>
        <v>588700</v>
      </c>
      <c r="I17" s="23"/>
      <c r="J17" s="23"/>
      <c r="K17" s="23"/>
    </row>
    <row r="18" spans="1:11" x14ac:dyDescent="0.25">
      <c r="A18" s="61"/>
      <c r="B18" s="62" t="s">
        <v>29</v>
      </c>
      <c r="C18" s="63"/>
      <c r="D18" s="65"/>
      <c r="E18" s="64"/>
      <c r="F18" s="60">
        <f>SUM(F16:F17)</f>
        <v>588700</v>
      </c>
      <c r="G18" s="60"/>
      <c r="H18" s="60">
        <f>+F18</f>
        <v>588700</v>
      </c>
      <c r="I18" s="23"/>
      <c r="J18" s="23"/>
      <c r="K18" s="23"/>
    </row>
    <row r="19" spans="1:11" x14ac:dyDescent="0.2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 x14ac:dyDescent="0.25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 x14ac:dyDescent="0.25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x14ac:dyDescent="0.2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x14ac:dyDescent="0.25">
      <c r="A23" s="90">
        <v>1.5</v>
      </c>
      <c r="B23" s="90" t="s">
        <v>167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 x14ac:dyDescent="0.25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 x14ac:dyDescent="0.25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x14ac:dyDescent="0.2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7" x14ac:dyDescent="0.2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x14ac:dyDescent="0.2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x14ac:dyDescent="0.2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4.25" thickBot="1" x14ac:dyDescent="0.3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710700</v>
      </c>
      <c r="G30" s="76"/>
      <c r="H30" s="76">
        <f>+H10+H14+H18+H22+H26+H27+H28</f>
        <v>710700</v>
      </c>
      <c r="I30" s="23"/>
      <c r="J30" s="23"/>
      <c r="K30" s="23"/>
    </row>
    <row r="31" spans="1:11" ht="14.25" thickTop="1" x14ac:dyDescent="0.25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40.5" x14ac:dyDescent="0.25">
      <c r="A32" s="68">
        <v>2.1</v>
      </c>
      <c r="B32" s="195" t="s">
        <v>163</v>
      </c>
      <c r="C32" s="25"/>
      <c r="D32" s="69"/>
      <c r="E32" s="23"/>
      <c r="F32" s="69"/>
      <c r="G32" s="26"/>
      <c r="H32" s="201">
        <f>+F32</f>
        <v>0</v>
      </c>
      <c r="I32" s="23"/>
      <c r="J32" s="23"/>
      <c r="K32" s="23"/>
    </row>
    <row r="33" spans="1:11" x14ac:dyDescent="0.25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2">
        <f t="shared" ref="H33:H41" si="0">+F33</f>
        <v>0</v>
      </c>
      <c r="I33" s="23"/>
      <c r="J33" s="23"/>
      <c r="K33" s="23"/>
    </row>
    <row r="34" spans="1:11" x14ac:dyDescent="0.25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2">
        <f t="shared" si="0"/>
        <v>0</v>
      </c>
      <c r="I34" s="23"/>
      <c r="J34" s="23"/>
      <c r="K34" s="23"/>
    </row>
    <row r="35" spans="1:11" x14ac:dyDescent="0.25">
      <c r="A35" s="68">
        <v>2.4</v>
      </c>
      <c r="B35" s="68" t="s">
        <v>48</v>
      </c>
      <c r="C35" s="25"/>
      <c r="D35" s="69"/>
      <c r="E35" s="23"/>
      <c r="F35" s="60"/>
      <c r="G35" s="26"/>
      <c r="H35" s="202">
        <f t="shared" si="0"/>
        <v>0</v>
      </c>
      <c r="I35" s="23"/>
      <c r="J35" s="23"/>
      <c r="K35" s="23"/>
    </row>
    <row r="36" spans="1:11" x14ac:dyDescent="0.25">
      <c r="A36" s="68">
        <v>2.5</v>
      </c>
      <c r="B36" s="111" t="s">
        <v>135</v>
      </c>
      <c r="C36" s="105"/>
      <c r="D36" s="69"/>
      <c r="E36" s="104"/>
      <c r="F36" s="112"/>
      <c r="G36" s="106"/>
      <c r="H36" s="202">
        <f t="shared" si="0"/>
        <v>0</v>
      </c>
      <c r="I36" s="104"/>
      <c r="J36" s="104"/>
      <c r="K36" s="104"/>
    </row>
    <row r="37" spans="1:11" x14ac:dyDescent="0.25">
      <c r="A37" s="68">
        <v>2.6</v>
      </c>
      <c r="B37" s="111" t="s">
        <v>136</v>
      </c>
      <c r="C37" s="105"/>
      <c r="D37" s="69"/>
      <c r="E37" s="104"/>
      <c r="F37" s="112"/>
      <c r="G37" s="106"/>
      <c r="H37" s="202">
        <f t="shared" si="0"/>
        <v>0</v>
      </c>
      <c r="I37" s="104"/>
      <c r="J37" s="104"/>
      <c r="K37" s="104"/>
    </row>
    <row r="38" spans="1:11" x14ac:dyDescent="0.25">
      <c r="A38" s="68">
        <v>2.7</v>
      </c>
      <c r="B38" s="195" t="s">
        <v>158</v>
      </c>
      <c r="C38" s="25"/>
      <c r="D38" s="69"/>
      <c r="E38" s="23"/>
      <c r="F38" s="60"/>
      <c r="G38" s="26"/>
      <c r="H38" s="202">
        <f t="shared" si="0"/>
        <v>0</v>
      </c>
      <c r="I38" s="23"/>
      <c r="J38" s="23"/>
      <c r="K38" s="23"/>
    </row>
    <row r="39" spans="1:11" x14ac:dyDescent="0.25">
      <c r="A39" s="68">
        <v>2.8</v>
      </c>
      <c r="B39" s="195" t="s">
        <v>159</v>
      </c>
      <c r="C39" s="25"/>
      <c r="D39" s="69"/>
      <c r="E39" s="23"/>
      <c r="F39" s="60"/>
      <c r="G39" s="26"/>
      <c r="H39" s="202">
        <f t="shared" si="0"/>
        <v>0</v>
      </c>
      <c r="I39" s="23"/>
      <c r="J39" s="23"/>
      <c r="K39" s="23"/>
    </row>
    <row r="40" spans="1:11" x14ac:dyDescent="0.25">
      <c r="A40" s="68">
        <v>2.9</v>
      </c>
      <c r="B40" s="195" t="s">
        <v>160</v>
      </c>
      <c r="C40" s="25"/>
      <c r="D40" s="69"/>
      <c r="E40" s="23"/>
      <c r="F40" s="60"/>
      <c r="G40" s="26"/>
      <c r="H40" s="202">
        <f t="shared" si="0"/>
        <v>0</v>
      </c>
      <c r="I40" s="23"/>
      <c r="J40" s="23"/>
      <c r="K40" s="23"/>
    </row>
    <row r="41" spans="1:11" x14ac:dyDescent="0.25">
      <c r="A41" s="113" t="s">
        <v>137</v>
      </c>
      <c r="B41" s="68" t="s">
        <v>49</v>
      </c>
      <c r="C41" s="25"/>
      <c r="D41" s="81"/>
      <c r="E41" s="23"/>
      <c r="F41" s="26">
        <v>735000</v>
      </c>
      <c r="G41" s="26"/>
      <c r="H41" s="203">
        <f t="shared" si="0"/>
        <v>735000</v>
      </c>
      <c r="I41" s="23"/>
      <c r="J41" s="23"/>
      <c r="K41" s="23"/>
    </row>
    <row r="42" spans="1:11" ht="14.25" thickBot="1" x14ac:dyDescent="0.3">
      <c r="A42" s="82"/>
      <c r="B42" s="82" t="s">
        <v>50</v>
      </c>
      <c r="C42" s="83"/>
      <c r="D42" s="76"/>
      <c r="E42" s="74"/>
      <c r="F42" s="76">
        <f>SUM(F32:F41)</f>
        <v>735000</v>
      </c>
      <c r="G42" s="76"/>
      <c r="H42" s="76">
        <f>SUM(H32:H41)</f>
        <v>735000</v>
      </c>
      <c r="I42" s="23"/>
      <c r="J42" s="23"/>
      <c r="K42" s="23"/>
    </row>
    <row r="43" spans="1:11" ht="14.25" thickTop="1" x14ac:dyDescent="0.25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4.25" thickBot="1" x14ac:dyDescent="0.3">
      <c r="A44" s="114" t="s">
        <v>140</v>
      </c>
      <c r="B44" s="82" t="s">
        <v>125</v>
      </c>
      <c r="C44" s="83"/>
      <c r="D44" s="107" t="s">
        <v>91</v>
      </c>
      <c r="E44" s="74"/>
      <c r="F44" s="76"/>
      <c r="G44" s="26"/>
      <c r="H44" s="26"/>
      <c r="I44" s="23"/>
      <c r="J44" s="23"/>
      <c r="K44" s="23"/>
    </row>
    <row r="45" spans="1:11" ht="14.25" thickTop="1" x14ac:dyDescent="0.25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4.25" thickBot="1" x14ac:dyDescent="0.3">
      <c r="A46" s="27"/>
      <c r="B46" s="27" t="s">
        <v>51</v>
      </c>
      <c r="C46" s="25"/>
      <c r="D46" s="26"/>
      <c r="E46" s="23"/>
      <c r="F46" s="84">
        <f>F3+F30-F42+F44</f>
        <v>-24300</v>
      </c>
      <c r="G46" s="26"/>
      <c r="H46" s="26"/>
      <c r="I46" s="23"/>
      <c r="J46" s="23"/>
      <c r="K46" s="23"/>
    </row>
    <row r="47" spans="1:11" ht="14.25" thickTop="1" x14ac:dyDescent="0.25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60" t="s">
        <v>174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57" t="s">
        <v>52</v>
      </c>
      <c r="B3" s="258"/>
      <c r="C3" s="258"/>
      <c r="D3" s="258"/>
      <c r="E3" s="258"/>
      <c r="F3" s="25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27" t="s">
        <v>8</v>
      </c>
      <c r="B4" s="128" t="s">
        <v>152</v>
      </c>
      <c r="C4" s="128" t="s">
        <v>151</v>
      </c>
      <c r="D4" s="129" t="s">
        <v>53</v>
      </c>
      <c r="E4" s="128" t="s">
        <v>54</v>
      </c>
      <c r="F4" s="130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23">
        <v>1</v>
      </c>
      <c r="B5" s="124">
        <v>2</v>
      </c>
      <c r="C5" s="124">
        <v>3</v>
      </c>
      <c r="D5" s="124">
        <v>4</v>
      </c>
      <c r="E5" s="125">
        <v>5</v>
      </c>
      <c r="F5" s="126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18"/>
      <c r="B6" s="116"/>
      <c r="C6" s="116"/>
      <c r="D6" s="117"/>
      <c r="E6" s="116"/>
      <c r="F6" s="1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18"/>
      <c r="B7" s="116"/>
      <c r="C7" s="116"/>
      <c r="D7" s="116"/>
      <c r="E7" s="116"/>
      <c r="F7" s="1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20"/>
      <c r="B8" s="121"/>
      <c r="C8" s="121"/>
      <c r="D8" s="121"/>
      <c r="E8" s="121"/>
      <c r="F8" s="1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27" t="s">
        <v>8</v>
      </c>
      <c r="B11" s="128" t="s">
        <v>152</v>
      </c>
      <c r="C11" s="128" t="s">
        <v>151</v>
      </c>
      <c r="D11" s="132" t="s">
        <v>119</v>
      </c>
      <c r="E11" s="132" t="s">
        <v>116</v>
      </c>
      <c r="F11" s="132" t="s">
        <v>117</v>
      </c>
      <c r="G11" s="132" t="s">
        <v>118</v>
      </c>
      <c r="H11" s="129" t="s">
        <v>56</v>
      </c>
      <c r="I11" s="128" t="s">
        <v>57</v>
      </c>
      <c r="J11" s="133" t="s">
        <v>143</v>
      </c>
      <c r="K11" s="128" t="s">
        <v>150</v>
      </c>
      <c r="L11" s="130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24">
        <v>10</v>
      </c>
      <c r="K12" s="124">
        <v>11</v>
      </c>
      <c r="L12" s="131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18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18"/>
      <c r="B14" s="116"/>
      <c r="C14" s="116"/>
      <c r="D14" s="116"/>
      <c r="E14" s="116"/>
      <c r="F14" s="116"/>
      <c r="G14" s="116"/>
      <c r="H14" s="117"/>
      <c r="I14" s="116"/>
      <c r="J14" s="116"/>
      <c r="K14" s="116"/>
      <c r="L14" s="11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6" customFormat="1" ht="13.5" customHeight="1" x14ac:dyDescent="0.25">
      <c r="A15" s="204"/>
      <c r="B15" s="205"/>
      <c r="C15" s="205"/>
      <c r="D15" s="205"/>
      <c r="E15" s="205"/>
      <c r="F15" s="205"/>
      <c r="G15" s="205"/>
      <c r="H15" s="206"/>
      <c r="I15" s="205"/>
      <c r="J15" s="205"/>
      <c r="K15" s="205"/>
      <c r="L15" s="20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3" customFormat="1" ht="13.5" customHeight="1" thickBot="1" x14ac:dyDescent="0.3">
      <c r="A16" s="208" t="s">
        <v>13</v>
      </c>
      <c r="B16" s="209"/>
      <c r="C16" s="209" t="s">
        <v>91</v>
      </c>
      <c r="D16" s="209" t="s">
        <v>91</v>
      </c>
      <c r="E16" s="210">
        <f>SUM(E13:E15)</f>
        <v>0</v>
      </c>
      <c r="F16" s="210">
        <f>SUM(F13:F15)</f>
        <v>0</v>
      </c>
      <c r="G16" s="210">
        <f>SUM(G13:G15)</f>
        <v>0</v>
      </c>
      <c r="H16" s="209" t="s">
        <v>91</v>
      </c>
      <c r="I16" s="209" t="s">
        <v>91</v>
      </c>
      <c r="J16" s="209" t="s">
        <v>91</v>
      </c>
      <c r="K16" s="209" t="s">
        <v>91</v>
      </c>
      <c r="L16" s="211" t="s">
        <v>91</v>
      </c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08" t="s">
        <v>127</v>
      </c>
      <c r="B18" s="109"/>
      <c r="C18" s="109"/>
      <c r="D18" s="109"/>
      <c r="E18" s="109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27" t="s">
        <v>8</v>
      </c>
      <c r="B19" s="128" t="s">
        <v>152</v>
      </c>
      <c r="C19" s="128" t="s">
        <v>151</v>
      </c>
      <c r="D19" s="132" t="s">
        <v>119</v>
      </c>
      <c r="E19" s="132" t="s">
        <v>120</v>
      </c>
      <c r="F19" s="132" t="s">
        <v>117</v>
      </c>
      <c r="G19" s="129" t="s">
        <v>154</v>
      </c>
      <c r="H19" s="129" t="s">
        <v>56</v>
      </c>
      <c r="I19" s="128" t="s">
        <v>57</v>
      </c>
      <c r="J19" s="133" t="s">
        <v>143</v>
      </c>
      <c r="K19" s="128" t="s">
        <v>150</v>
      </c>
      <c r="L19" s="130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23">
        <v>1</v>
      </c>
      <c r="B20" s="124">
        <v>2</v>
      </c>
      <c r="C20" s="124">
        <v>3</v>
      </c>
      <c r="D20" s="124">
        <v>4</v>
      </c>
      <c r="E20" s="124">
        <v>5</v>
      </c>
      <c r="F20" s="124">
        <v>6</v>
      </c>
      <c r="G20" s="124">
        <v>7</v>
      </c>
      <c r="H20" s="124">
        <v>8</v>
      </c>
      <c r="I20" s="124">
        <v>9</v>
      </c>
      <c r="J20" s="124">
        <v>10</v>
      </c>
      <c r="K20" s="124">
        <v>11</v>
      </c>
      <c r="L20" s="131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18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18"/>
      <c r="B22" s="116"/>
      <c r="C22" s="116"/>
      <c r="D22" s="116"/>
      <c r="E22" s="116"/>
      <c r="F22" s="116"/>
      <c r="G22" s="116"/>
      <c r="H22" s="117"/>
      <c r="I22" s="116"/>
      <c r="J22" s="116"/>
      <c r="K22" s="116"/>
      <c r="L22" s="11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6" customFormat="1" ht="13.5" customHeight="1" x14ac:dyDescent="0.25">
      <c r="A23" s="204"/>
      <c r="B23" s="205"/>
      <c r="C23" s="205"/>
      <c r="D23" s="205"/>
      <c r="E23" s="205"/>
      <c r="F23" s="205"/>
      <c r="G23" s="205"/>
      <c r="H23" s="206"/>
      <c r="I23" s="205"/>
      <c r="J23" s="205"/>
      <c r="K23" s="205"/>
      <c r="L23" s="20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4" customFormat="1" ht="13.5" customHeight="1" thickBot="1" x14ac:dyDescent="0.3">
      <c r="A24" s="208" t="s">
        <v>13</v>
      </c>
      <c r="B24" s="209"/>
      <c r="C24" s="209" t="s">
        <v>91</v>
      </c>
      <c r="D24" s="209" t="s">
        <v>91</v>
      </c>
      <c r="E24" s="210">
        <f>SUM(E21:E23)</f>
        <v>0</v>
      </c>
      <c r="F24" s="210">
        <f>SUM(F21:F23)</f>
        <v>0</v>
      </c>
      <c r="G24" s="210">
        <f>SUM(G21:G23)</f>
        <v>0</v>
      </c>
      <c r="H24" s="209" t="s">
        <v>91</v>
      </c>
      <c r="I24" s="209" t="s">
        <v>91</v>
      </c>
      <c r="J24" s="209" t="s">
        <v>91</v>
      </c>
      <c r="K24" s="209" t="s">
        <v>91</v>
      </c>
      <c r="L24" s="211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59" t="s">
        <v>128</v>
      </c>
      <c r="B26" s="258"/>
      <c r="C26" s="258"/>
      <c r="D26" s="258"/>
      <c r="E26" s="258"/>
      <c r="F26" s="258"/>
      <c r="G26" s="25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27" t="s">
        <v>8</v>
      </c>
      <c r="B27" s="128" t="s">
        <v>59</v>
      </c>
      <c r="C27" s="129" t="s">
        <v>60</v>
      </c>
      <c r="D27" s="128" t="s">
        <v>61</v>
      </c>
      <c r="E27" s="129" t="s">
        <v>62</v>
      </c>
      <c r="F27" s="130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34">
        <v>1</v>
      </c>
      <c r="B28" s="124">
        <v>2</v>
      </c>
      <c r="C28" s="135">
        <v>3</v>
      </c>
      <c r="D28" s="136">
        <v>4</v>
      </c>
      <c r="E28" s="135">
        <v>5</v>
      </c>
      <c r="F28" s="126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18"/>
      <c r="B29" s="116"/>
      <c r="C29" s="116"/>
      <c r="D29" s="116"/>
      <c r="E29" s="116"/>
      <c r="F29" s="11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18"/>
      <c r="B30" s="116"/>
      <c r="C30" s="116"/>
      <c r="D30" s="116"/>
      <c r="E30" s="116"/>
      <c r="F30" s="11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20"/>
      <c r="B31" s="121"/>
      <c r="C31" s="121"/>
      <c r="D31" s="121"/>
      <c r="E31" s="121"/>
      <c r="F31" s="12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27" t="s">
        <v>8</v>
      </c>
      <c r="B34" s="128" t="s">
        <v>59</v>
      </c>
      <c r="C34" s="129" t="s">
        <v>60</v>
      </c>
      <c r="D34" s="128" t="s">
        <v>61</v>
      </c>
      <c r="E34" s="129" t="s">
        <v>62</v>
      </c>
      <c r="F34" s="129" t="s">
        <v>56</v>
      </c>
      <c r="G34" s="132" t="s">
        <v>120</v>
      </c>
      <c r="H34" s="132" t="s">
        <v>63</v>
      </c>
      <c r="I34" s="132" t="s">
        <v>118</v>
      </c>
      <c r="J34" s="129" t="s">
        <v>57</v>
      </c>
      <c r="K34" s="133" t="s">
        <v>143</v>
      </c>
      <c r="L34" s="128" t="s">
        <v>58</v>
      </c>
      <c r="M34" s="130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23">
        <v>1</v>
      </c>
      <c r="B35" s="124">
        <v>2</v>
      </c>
      <c r="C35" s="124">
        <v>3</v>
      </c>
      <c r="D35" s="125">
        <v>4</v>
      </c>
      <c r="E35" s="124">
        <v>5</v>
      </c>
      <c r="F35" s="125">
        <v>6</v>
      </c>
      <c r="G35" s="124">
        <v>7</v>
      </c>
      <c r="H35" s="125">
        <v>8</v>
      </c>
      <c r="I35" s="124">
        <v>9</v>
      </c>
      <c r="J35" s="125">
        <v>10</v>
      </c>
      <c r="K35" s="124">
        <v>11</v>
      </c>
      <c r="L35" s="125">
        <v>12</v>
      </c>
      <c r="M35" s="126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18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18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6" customFormat="1" ht="13.5" customHeight="1" x14ac:dyDescent="0.25">
      <c r="A38" s="204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6" customFormat="1" ht="13.5" customHeight="1" thickBot="1" x14ac:dyDescent="0.3">
      <c r="A39" s="208" t="s">
        <v>13</v>
      </c>
      <c r="B39" s="209"/>
      <c r="C39" s="209" t="s">
        <v>91</v>
      </c>
      <c r="D39" s="209" t="s">
        <v>91</v>
      </c>
      <c r="E39" s="209" t="s">
        <v>91</v>
      </c>
      <c r="F39" s="209" t="s">
        <v>91</v>
      </c>
      <c r="G39" s="215">
        <f>SUM(G36:G38)</f>
        <v>0</v>
      </c>
      <c r="H39" s="215">
        <f t="shared" ref="H39:I39" si="0">SUM(H36:H38)</f>
        <v>0</v>
      </c>
      <c r="I39" s="215">
        <f t="shared" si="0"/>
        <v>0</v>
      </c>
      <c r="J39" s="209" t="s">
        <v>91</v>
      </c>
      <c r="K39" s="209" t="s">
        <v>91</v>
      </c>
      <c r="L39" s="209" t="s">
        <v>91</v>
      </c>
      <c r="M39" s="211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08" t="s">
        <v>130</v>
      </c>
      <c r="B41" s="109"/>
      <c r="C41" s="109"/>
      <c r="D41" s="109"/>
      <c r="E41" s="109"/>
      <c r="F41" s="109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27" t="s">
        <v>8</v>
      </c>
      <c r="B42" s="128" t="s">
        <v>59</v>
      </c>
      <c r="C42" s="129" t="s">
        <v>60</v>
      </c>
      <c r="D42" s="128" t="s">
        <v>61</v>
      </c>
      <c r="E42" s="129" t="s">
        <v>62</v>
      </c>
      <c r="F42" s="129" t="s">
        <v>56</v>
      </c>
      <c r="G42" s="132" t="s">
        <v>120</v>
      </c>
      <c r="H42" s="132" t="s">
        <v>63</v>
      </c>
      <c r="I42" s="132" t="s">
        <v>148</v>
      </c>
      <c r="J42" s="129" t="s">
        <v>57</v>
      </c>
      <c r="K42" s="133" t="s">
        <v>143</v>
      </c>
      <c r="L42" s="128" t="s">
        <v>58</v>
      </c>
      <c r="M42" s="130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23">
        <v>1</v>
      </c>
      <c r="B43" s="124">
        <v>2</v>
      </c>
      <c r="C43" s="124">
        <v>3</v>
      </c>
      <c r="D43" s="125">
        <v>4</v>
      </c>
      <c r="E43" s="124">
        <v>5</v>
      </c>
      <c r="F43" s="125">
        <v>6</v>
      </c>
      <c r="G43" s="124">
        <v>7</v>
      </c>
      <c r="H43" s="125">
        <v>8</v>
      </c>
      <c r="I43" s="124">
        <v>9</v>
      </c>
      <c r="J43" s="125">
        <v>10</v>
      </c>
      <c r="K43" s="124">
        <v>11</v>
      </c>
      <c r="L43" s="125">
        <v>12</v>
      </c>
      <c r="M43" s="126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18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18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6" customFormat="1" ht="13.5" customHeight="1" x14ac:dyDescent="0.25">
      <c r="A46" s="20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6" customFormat="1" ht="13.5" customHeight="1" thickBot="1" x14ac:dyDescent="0.3">
      <c r="A47" s="208" t="s">
        <v>13</v>
      </c>
      <c r="B47" s="209"/>
      <c r="C47" s="209" t="s">
        <v>91</v>
      </c>
      <c r="D47" s="209" t="s">
        <v>91</v>
      </c>
      <c r="E47" s="209" t="s">
        <v>91</v>
      </c>
      <c r="F47" s="209" t="s">
        <v>91</v>
      </c>
      <c r="G47" s="215">
        <f>SUM(G44:G46)</f>
        <v>0</v>
      </c>
      <c r="H47" s="215">
        <f t="shared" ref="H47:I47" si="1">SUM(H44:H46)</f>
        <v>0</v>
      </c>
      <c r="I47" s="215">
        <f t="shared" si="1"/>
        <v>0</v>
      </c>
      <c r="J47" s="209" t="s">
        <v>91</v>
      </c>
      <c r="K47" s="209" t="s">
        <v>91</v>
      </c>
      <c r="L47" s="209" t="s">
        <v>91</v>
      </c>
      <c r="M47" s="211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60" t="s">
        <v>175</v>
      </c>
      <c r="B1" s="260"/>
      <c r="C1" s="260"/>
      <c r="D1" s="260"/>
      <c r="E1" s="260"/>
      <c r="F1" s="260"/>
      <c r="G1" s="260"/>
      <c r="H1" s="260"/>
      <c r="I1" s="260"/>
      <c r="J1" s="26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27" t="s">
        <v>8</v>
      </c>
      <c r="B4" s="129" t="s">
        <v>65</v>
      </c>
      <c r="C4" s="132" t="s">
        <v>152</v>
      </c>
      <c r="D4" s="129" t="s">
        <v>66</v>
      </c>
      <c r="E4" s="129" t="s">
        <v>67</v>
      </c>
      <c r="F4" s="133" t="s">
        <v>147</v>
      </c>
      <c r="G4" s="129" t="s">
        <v>68</v>
      </c>
      <c r="H4" s="129" t="s">
        <v>69</v>
      </c>
      <c r="I4" s="132" t="s">
        <v>149</v>
      </c>
      <c r="J4" s="130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23">
        <v>1</v>
      </c>
      <c r="B5" s="124">
        <v>2</v>
      </c>
      <c r="C5" s="124">
        <v>3</v>
      </c>
      <c r="D5" s="124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31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18"/>
      <c r="B6" s="116"/>
      <c r="C6" s="116"/>
      <c r="D6" s="116"/>
      <c r="E6" s="116"/>
      <c r="F6" s="116"/>
      <c r="G6" s="116"/>
      <c r="H6" s="116"/>
      <c r="I6" s="116"/>
      <c r="J6" s="1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18"/>
      <c r="B7" s="116"/>
      <c r="C7" s="116"/>
      <c r="D7" s="116"/>
      <c r="E7" s="116"/>
      <c r="F7" s="116"/>
      <c r="G7" s="116"/>
      <c r="H7" s="116"/>
      <c r="I7" s="116"/>
      <c r="J7" s="11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85" t="s">
        <v>13</v>
      </c>
      <c r="B8" s="170" t="s">
        <v>91</v>
      </c>
      <c r="C8" s="170" t="s">
        <v>91</v>
      </c>
      <c r="D8" s="170" t="s">
        <v>91</v>
      </c>
      <c r="E8" s="170" t="s">
        <v>91</v>
      </c>
      <c r="F8" s="121"/>
      <c r="G8" s="121"/>
      <c r="H8" s="121"/>
      <c r="I8" s="121"/>
      <c r="J8" s="1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27" t="s">
        <v>8</v>
      </c>
      <c r="B11" s="133" t="s">
        <v>144</v>
      </c>
      <c r="C11" s="132" t="s">
        <v>152</v>
      </c>
      <c r="D11" s="128" t="s">
        <v>71</v>
      </c>
      <c r="E11" s="129" t="s">
        <v>67</v>
      </c>
      <c r="F11" s="133" t="s">
        <v>146</v>
      </c>
      <c r="G11" s="129" t="s">
        <v>68</v>
      </c>
      <c r="H11" s="129" t="s">
        <v>69</v>
      </c>
      <c r="I11" s="132" t="s">
        <v>149</v>
      </c>
      <c r="J11" s="130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31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18"/>
      <c r="B13" s="116"/>
      <c r="C13" s="116"/>
      <c r="D13" s="116"/>
      <c r="E13" s="116"/>
      <c r="F13" s="116"/>
      <c r="G13" s="116"/>
      <c r="H13" s="116"/>
      <c r="I13" s="116"/>
      <c r="J13" s="11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18"/>
      <c r="B14" s="116"/>
      <c r="C14" s="116"/>
      <c r="D14" s="116"/>
      <c r="E14" s="116"/>
      <c r="F14" s="116"/>
      <c r="G14" s="116"/>
      <c r="H14" s="116"/>
      <c r="I14" s="116"/>
      <c r="J14" s="11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20"/>
      <c r="B15" s="121"/>
      <c r="C15" s="121"/>
      <c r="D15" s="121"/>
      <c r="E15" s="121"/>
      <c r="F15" s="121"/>
      <c r="G15" s="121"/>
      <c r="H15" s="121"/>
      <c r="I15" s="121"/>
      <c r="J15" s="12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141</v>
      </c>
      <c r="B17" s="2"/>
      <c r="C17" s="2"/>
      <c r="D17" s="11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142</v>
      </c>
      <c r="B19" s="2"/>
      <c r="C19" s="2"/>
      <c r="D19" s="11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6"/>
  <sheetViews>
    <sheetView view="pageBreakPreview" zoomScaleNormal="100" zoomScaleSheetLayoutView="100" workbookViewId="0">
      <selection activeCell="F6" sqref="F6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61" t="s">
        <v>176</v>
      </c>
      <c r="B1" s="262"/>
      <c r="C1" s="262"/>
      <c r="D1" s="262"/>
      <c r="E1" s="262"/>
      <c r="F1" s="262"/>
      <c r="G1" s="262"/>
      <c r="H1" s="26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47" t="s">
        <v>8</v>
      </c>
      <c r="B4" s="128" t="s">
        <v>86</v>
      </c>
      <c r="C4" s="128" t="s">
        <v>87</v>
      </c>
      <c r="D4" s="129" t="s">
        <v>67</v>
      </c>
      <c r="E4" s="128" t="s">
        <v>88</v>
      </c>
      <c r="F4" s="128" t="s">
        <v>89</v>
      </c>
      <c r="G4" s="129" t="s">
        <v>90</v>
      </c>
      <c r="H4" s="130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43">
        <v>1</v>
      </c>
      <c r="B5" s="144">
        <v>2</v>
      </c>
      <c r="C5" s="145">
        <v>3</v>
      </c>
      <c r="D5" s="145">
        <v>4</v>
      </c>
      <c r="E5" s="145">
        <v>5</v>
      </c>
      <c r="F5" s="145">
        <v>6</v>
      </c>
      <c r="G5" s="145">
        <v>7</v>
      </c>
      <c r="H5" s="146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40"/>
      <c r="B6" s="137" t="s">
        <v>195</v>
      </c>
      <c r="C6" s="137"/>
      <c r="D6" s="266" t="s">
        <v>196</v>
      </c>
      <c r="E6" s="137">
        <v>55</v>
      </c>
      <c r="F6" s="137">
        <v>22000</v>
      </c>
      <c r="G6" s="139" t="s">
        <v>197</v>
      </c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40"/>
      <c r="B7" s="137" t="s">
        <v>198</v>
      </c>
      <c r="C7" s="137"/>
      <c r="D7" s="266" t="s">
        <v>199</v>
      </c>
      <c r="E7" s="137">
        <v>10000</v>
      </c>
      <c r="F7" s="137">
        <v>10000</v>
      </c>
      <c r="G7" s="139" t="s">
        <v>200</v>
      </c>
      <c r="H7" s="14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40"/>
      <c r="B8" s="137"/>
      <c r="C8" s="137"/>
      <c r="D8" s="137"/>
      <c r="E8" s="137"/>
      <c r="F8" s="137"/>
      <c r="G8" s="139"/>
      <c r="H8" s="14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2" customFormat="1" ht="17.25" thickBot="1" x14ac:dyDescent="0.35">
      <c r="A9" s="217" t="s">
        <v>13</v>
      </c>
      <c r="B9" s="218"/>
      <c r="C9" s="219" t="s">
        <v>91</v>
      </c>
      <c r="D9" s="219" t="s">
        <v>91</v>
      </c>
      <c r="E9" s="219" t="s">
        <v>91</v>
      </c>
      <c r="F9" s="223">
        <f>SUM(F6:F8)</f>
        <v>32000</v>
      </c>
      <c r="G9" s="219" t="s">
        <v>91</v>
      </c>
      <c r="H9" s="220" t="s">
        <v>91</v>
      </c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</row>
    <row r="10" spans="1:22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35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35">
      <c r="A12" s="147" t="s">
        <v>8</v>
      </c>
      <c r="B12" s="129" t="s">
        <v>67</v>
      </c>
      <c r="C12" s="128" t="s">
        <v>88</v>
      </c>
      <c r="D12" s="128" t="s">
        <v>89</v>
      </c>
      <c r="E12" s="130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">
      <c r="A13" s="143">
        <v>1</v>
      </c>
      <c r="B13" s="145">
        <v>2</v>
      </c>
      <c r="C13" s="145">
        <v>3</v>
      </c>
      <c r="D13" s="145">
        <v>4</v>
      </c>
      <c r="E13" s="146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">
      <c r="A14" s="140"/>
      <c r="B14" s="137"/>
      <c r="C14" s="138"/>
      <c r="D14" s="137"/>
      <c r="E14" s="1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">
      <c r="A15" s="140"/>
      <c r="B15" s="137"/>
      <c r="C15" s="137"/>
      <c r="D15" s="137"/>
      <c r="E15" s="14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35">
      <c r="A16" s="148"/>
      <c r="B16" s="142"/>
      <c r="C16" s="142"/>
      <c r="D16" s="142"/>
      <c r="E16" s="14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6" customFormat="1" ht="16.5" customHeight="1" thickBot="1" x14ac:dyDescent="0.35">
      <c r="A17" s="224" t="s">
        <v>13</v>
      </c>
      <c r="B17" s="218"/>
      <c r="C17" s="225" t="s">
        <v>91</v>
      </c>
      <c r="D17" s="226">
        <f>SUM(D14:D16)</f>
        <v>0</v>
      </c>
      <c r="E17" s="227" t="s">
        <v>91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</row>
    <row r="18" spans="1:22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4"/>
  <sheetViews>
    <sheetView view="pageBreakPreview" topLeftCell="A16" zoomScaleNormal="100" zoomScaleSheetLayoutView="100" workbookViewId="0">
      <selection sqref="A1:J1"/>
    </sheetView>
  </sheetViews>
  <sheetFormatPr defaultColWidth="14.42578125" defaultRowHeight="15" customHeight="1" x14ac:dyDescent="0.3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7.25" x14ac:dyDescent="0.3">
      <c r="A1" s="260" t="s">
        <v>177</v>
      </c>
      <c r="B1" s="260"/>
      <c r="C1" s="260"/>
      <c r="D1" s="260"/>
      <c r="E1" s="260"/>
      <c r="F1" s="260"/>
      <c r="G1" s="260"/>
      <c r="H1" s="260"/>
      <c r="I1" s="260"/>
      <c r="J1" s="26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1" thickBot="1" x14ac:dyDescent="0.35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35">
      <c r="A3" s="237" t="s">
        <v>166</v>
      </c>
      <c r="B3" s="237"/>
      <c r="C3" s="238"/>
      <c r="D3" s="238"/>
      <c r="E3" s="12"/>
      <c r="F3" s="11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35">
      <c r="A5" s="94" t="s">
        <v>131</v>
      </c>
      <c r="B5" s="94"/>
      <c r="C5" s="12"/>
      <c r="D5" s="12"/>
      <c r="E5" s="12"/>
      <c r="F5" s="11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35">
      <c r="A7" s="94" t="s">
        <v>168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1.25" thickBot="1" x14ac:dyDescent="0.35">
      <c r="A8" s="156" t="s">
        <v>8</v>
      </c>
      <c r="B8" s="132" t="s">
        <v>101</v>
      </c>
      <c r="C8" s="132" t="s">
        <v>169</v>
      </c>
      <c r="D8" s="132" t="s">
        <v>170</v>
      </c>
      <c r="E8" s="132" t="s">
        <v>171</v>
      </c>
      <c r="F8" s="157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7.25" thickTop="1" x14ac:dyDescent="0.3">
      <c r="A9" s="153">
        <v>1</v>
      </c>
      <c r="B9" s="154">
        <v>2</v>
      </c>
      <c r="C9" s="154">
        <v>3</v>
      </c>
      <c r="D9" s="154">
        <v>4</v>
      </c>
      <c r="E9" s="154">
        <v>5</v>
      </c>
      <c r="F9" s="155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6.5" x14ac:dyDescent="0.3">
      <c r="A10" s="151"/>
      <c r="B10" s="150"/>
      <c r="C10" s="150"/>
      <c r="D10" s="150"/>
      <c r="E10" s="150"/>
      <c r="F10" s="15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6.5" x14ac:dyDescent="0.3">
      <c r="A11" s="151"/>
      <c r="B11" s="150"/>
      <c r="C11" s="150"/>
      <c r="D11" s="150"/>
      <c r="E11" s="150"/>
      <c r="F11" s="15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 ht="16.5" x14ac:dyDescent="0.3">
      <c r="A12" s="228"/>
      <c r="B12" s="229"/>
      <c r="C12" s="229"/>
      <c r="D12" s="229"/>
      <c r="E12" s="229"/>
      <c r="F12" s="23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1" customFormat="1" ht="17.25" thickBot="1" x14ac:dyDescent="0.35">
      <c r="A13" s="168" t="s">
        <v>13</v>
      </c>
      <c r="B13" s="218"/>
      <c r="C13" s="231" t="s">
        <v>91</v>
      </c>
      <c r="D13" s="223">
        <f>SUM(D10:D12)</f>
        <v>0</v>
      </c>
      <c r="E13" s="231" t="s">
        <v>91</v>
      </c>
      <c r="F13" s="227" t="s">
        <v>91</v>
      </c>
    </row>
    <row r="14" spans="1:2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35">
      <c r="A15" s="264" t="s">
        <v>132</v>
      </c>
      <c r="B15" s="264"/>
      <c r="C15" s="264"/>
      <c r="D15" s="264"/>
      <c r="E15" s="264"/>
      <c r="F15" s="264"/>
      <c r="G15" s="264"/>
      <c r="H15" s="264"/>
      <c r="I15" s="26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5.25" thickBot="1" x14ac:dyDescent="0.35">
      <c r="A16" s="156" t="s">
        <v>8</v>
      </c>
      <c r="B16" s="132" t="s">
        <v>102</v>
      </c>
      <c r="C16" s="132" t="s">
        <v>103</v>
      </c>
      <c r="D16" s="132" t="s">
        <v>104</v>
      </c>
      <c r="E16" s="132" t="s">
        <v>105</v>
      </c>
      <c r="F16" s="132" t="s">
        <v>106</v>
      </c>
      <c r="G16" s="132" t="s">
        <v>107</v>
      </c>
      <c r="H16" s="132" t="s">
        <v>108</v>
      </c>
      <c r="I16" s="157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7.25" thickTop="1" x14ac:dyDescent="0.3">
      <c r="A17" s="153">
        <v>1</v>
      </c>
      <c r="B17" s="154">
        <v>2</v>
      </c>
      <c r="C17" s="154">
        <v>3</v>
      </c>
      <c r="D17" s="154">
        <v>4</v>
      </c>
      <c r="E17" s="154">
        <v>5</v>
      </c>
      <c r="F17" s="154">
        <v>6</v>
      </c>
      <c r="G17" s="154">
        <v>7</v>
      </c>
      <c r="H17" s="154">
        <v>8</v>
      </c>
      <c r="I17" s="155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6.5" x14ac:dyDescent="0.3">
      <c r="A18" s="151"/>
      <c r="B18" s="150"/>
      <c r="C18" s="150"/>
      <c r="D18" s="150"/>
      <c r="E18" s="150"/>
      <c r="F18" s="150"/>
      <c r="G18" s="150"/>
      <c r="H18" s="150"/>
      <c r="I18" s="15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6.5" x14ac:dyDescent="0.3">
      <c r="A19" s="151"/>
      <c r="B19" s="150"/>
      <c r="C19" s="150"/>
      <c r="D19" s="150"/>
      <c r="E19" s="150"/>
      <c r="F19" s="150"/>
      <c r="G19" s="150"/>
      <c r="H19" s="150"/>
      <c r="I19" s="15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 ht="16.5" x14ac:dyDescent="0.3">
      <c r="A20" s="228"/>
      <c r="B20" s="229"/>
      <c r="C20" s="229"/>
      <c r="D20" s="229"/>
      <c r="E20" s="229"/>
      <c r="F20" s="229"/>
      <c r="G20" s="229"/>
      <c r="H20" s="229"/>
      <c r="I20" s="23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7.25" thickBot="1" x14ac:dyDescent="0.35">
      <c r="A21" s="168" t="s">
        <v>13</v>
      </c>
      <c r="B21" s="218"/>
      <c r="C21" s="231" t="s">
        <v>91</v>
      </c>
      <c r="D21" s="231" t="s">
        <v>91</v>
      </c>
      <c r="E21" s="231" t="s">
        <v>91</v>
      </c>
      <c r="F21" s="223">
        <f>SUM(F18:F20)</f>
        <v>0</v>
      </c>
      <c r="G21" s="231" t="s">
        <v>91</v>
      </c>
      <c r="H21" s="231" t="s">
        <v>91</v>
      </c>
      <c r="I21" s="227" t="s">
        <v>91</v>
      </c>
    </row>
    <row r="22" spans="1:24" ht="20.25" x14ac:dyDescent="0.3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7.25" thickBot="1" x14ac:dyDescent="0.35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81.75" thickBot="1" x14ac:dyDescent="0.35">
      <c r="A24" s="156" t="s">
        <v>8</v>
      </c>
      <c r="B24" s="132" t="s">
        <v>152</v>
      </c>
      <c r="C24" s="132" t="s">
        <v>151</v>
      </c>
      <c r="D24" s="132" t="s">
        <v>119</v>
      </c>
      <c r="E24" s="132" t="s">
        <v>116</v>
      </c>
      <c r="F24" s="132" t="s">
        <v>117</v>
      </c>
      <c r="G24" s="132" t="s">
        <v>118</v>
      </c>
      <c r="H24" s="129" t="s">
        <v>155</v>
      </c>
      <c r="I24" s="129" t="s">
        <v>156</v>
      </c>
      <c r="J24" s="157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7.25" thickTop="1" x14ac:dyDescent="0.3">
      <c r="A25" s="161">
        <v>1</v>
      </c>
      <c r="B25" s="162">
        <v>2</v>
      </c>
      <c r="C25" s="162">
        <v>3</v>
      </c>
      <c r="D25" s="162">
        <v>4</v>
      </c>
      <c r="E25" s="162">
        <v>5</v>
      </c>
      <c r="F25" s="162">
        <v>6</v>
      </c>
      <c r="G25" s="162">
        <v>7</v>
      </c>
      <c r="H25" s="162">
        <v>8</v>
      </c>
      <c r="I25" s="162">
        <v>9</v>
      </c>
      <c r="J25" s="163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16.5" x14ac:dyDescent="0.3">
      <c r="A26" s="159"/>
      <c r="B26" s="158"/>
      <c r="C26" s="158"/>
      <c r="D26" s="158"/>
      <c r="E26" s="158"/>
      <c r="F26" s="158"/>
      <c r="G26" s="158"/>
      <c r="H26" s="158"/>
      <c r="I26" s="158"/>
      <c r="J26" s="16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ht="16.5" x14ac:dyDescent="0.3">
      <c r="A27" s="159"/>
      <c r="B27" s="158"/>
      <c r="C27" s="158"/>
      <c r="D27" s="158"/>
      <c r="E27" s="158"/>
      <c r="F27" s="158"/>
      <c r="G27" s="158"/>
      <c r="H27" s="158"/>
      <c r="I27" s="158"/>
      <c r="J27" s="16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 ht="16.5" x14ac:dyDescent="0.3">
      <c r="A28" s="232"/>
      <c r="B28" s="233"/>
      <c r="C28" s="233"/>
      <c r="D28" s="233"/>
      <c r="E28" s="233"/>
      <c r="F28" s="233"/>
      <c r="G28" s="233"/>
      <c r="H28" s="233"/>
      <c r="I28" s="233"/>
      <c r="J28" s="234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1" customFormat="1" ht="17.25" thickBot="1" x14ac:dyDescent="0.35">
      <c r="A29" s="235" t="s">
        <v>13</v>
      </c>
      <c r="B29" s="236"/>
      <c r="C29" s="231" t="s">
        <v>91</v>
      </c>
      <c r="D29" s="231" t="s">
        <v>91</v>
      </c>
      <c r="E29" s="231" t="s">
        <v>91</v>
      </c>
      <c r="F29" s="231" t="s">
        <v>91</v>
      </c>
      <c r="G29" s="226">
        <f>SUM(G26:G28)</f>
        <v>0</v>
      </c>
      <c r="H29" s="231" t="s">
        <v>91</v>
      </c>
      <c r="I29" s="231" t="s">
        <v>91</v>
      </c>
      <c r="J29" s="227" t="s">
        <v>91</v>
      </c>
    </row>
    <row r="30" spans="1:24" ht="20.25" x14ac:dyDescent="0.3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 x14ac:dyDescent="0.35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1.25" thickBot="1" x14ac:dyDescent="0.35">
      <c r="A32" s="165" t="s">
        <v>8</v>
      </c>
      <c r="B32" s="132" t="s">
        <v>86</v>
      </c>
      <c r="C32" s="132" t="s">
        <v>87</v>
      </c>
      <c r="D32" s="132" t="s">
        <v>92</v>
      </c>
      <c r="E32" s="132" t="s">
        <v>93</v>
      </c>
      <c r="F32" s="132" t="s">
        <v>90</v>
      </c>
      <c r="G32" s="157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 x14ac:dyDescent="0.3">
      <c r="A33" s="153">
        <v>1</v>
      </c>
      <c r="B33" s="154">
        <v>2</v>
      </c>
      <c r="C33" s="154">
        <v>3</v>
      </c>
      <c r="D33" s="154">
        <v>4</v>
      </c>
      <c r="E33" s="154">
        <v>5</v>
      </c>
      <c r="F33" s="154">
        <v>6</v>
      </c>
      <c r="G33" s="155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x14ac:dyDescent="0.3">
      <c r="A34" s="151"/>
      <c r="B34" s="150"/>
      <c r="C34" s="150"/>
      <c r="D34" s="164"/>
      <c r="E34" s="150"/>
      <c r="F34" s="150"/>
      <c r="G34" s="15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 x14ac:dyDescent="0.3">
      <c r="A35" s="151"/>
      <c r="B35" s="150"/>
      <c r="C35" s="150"/>
      <c r="D35" s="150"/>
      <c r="E35" s="150"/>
      <c r="F35" s="150"/>
      <c r="G35" s="15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 x14ac:dyDescent="0.3">
      <c r="A36" s="228"/>
      <c r="B36" s="229"/>
      <c r="C36" s="229"/>
      <c r="D36" s="229"/>
      <c r="E36" s="229"/>
      <c r="F36" s="229"/>
      <c r="G36" s="23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 x14ac:dyDescent="0.35">
      <c r="A37" s="235" t="s">
        <v>13</v>
      </c>
      <c r="B37" s="236"/>
      <c r="C37" s="231" t="s">
        <v>91</v>
      </c>
      <c r="D37" s="231" t="s">
        <v>91</v>
      </c>
      <c r="E37" s="223">
        <f>SUM(E34:E36)</f>
        <v>0</v>
      </c>
      <c r="F37" s="231" t="s">
        <v>91</v>
      </c>
      <c r="G37" s="227" t="s">
        <v>91</v>
      </c>
    </row>
    <row r="38" spans="1:24" ht="16.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013"/>
  <sheetViews>
    <sheetView view="pageBreakPreview" topLeftCell="A15" zoomScaleNormal="100" zoomScaleSheetLayoutView="100" workbookViewId="0">
      <selection activeCell="E35" sqref="E35"/>
    </sheetView>
  </sheetViews>
  <sheetFormatPr defaultColWidth="14.42578125" defaultRowHeight="15" customHeight="1" x14ac:dyDescent="0.25"/>
  <cols>
    <col min="1" max="1" width="5.7109375" customWidth="1"/>
    <col min="2" max="2" width="20.285156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60" t="s">
        <v>178</v>
      </c>
      <c r="B1" s="260"/>
      <c r="C1" s="260"/>
      <c r="D1" s="260"/>
      <c r="E1" s="260"/>
      <c r="F1" s="26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 x14ac:dyDescent="0.3">
      <c r="A2" s="166"/>
      <c r="B2" s="167"/>
      <c r="C2" s="167"/>
      <c r="D2" s="167"/>
      <c r="E2" s="167"/>
      <c r="F2" s="1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47" t="s">
        <v>8</v>
      </c>
      <c r="B4" s="129" t="s">
        <v>74</v>
      </c>
      <c r="C4" s="128" t="s">
        <v>95</v>
      </c>
      <c r="D4" s="129" t="s">
        <v>96</v>
      </c>
      <c r="E4" s="129" t="s">
        <v>97</v>
      </c>
      <c r="F4" s="130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43">
        <v>1</v>
      </c>
      <c r="B5" s="144">
        <v>2</v>
      </c>
      <c r="C5" s="145">
        <v>3</v>
      </c>
      <c r="D5" s="145">
        <v>4</v>
      </c>
      <c r="E5" s="145">
        <v>5</v>
      </c>
      <c r="F5" s="146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40"/>
      <c r="B6" s="137"/>
      <c r="C6" s="137"/>
      <c r="D6" s="137"/>
      <c r="E6" s="137"/>
      <c r="F6" s="1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40"/>
      <c r="B7" s="137"/>
      <c r="C7" s="137"/>
      <c r="D7" s="137"/>
      <c r="E7" s="137"/>
      <c r="F7" s="1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68" t="s">
        <v>13</v>
      </c>
      <c r="B8" s="142"/>
      <c r="C8" s="170" t="s">
        <v>91</v>
      </c>
      <c r="D8" s="223">
        <f>SUM(D6:D7)</f>
        <v>0</v>
      </c>
      <c r="E8" s="170" t="s">
        <v>91</v>
      </c>
      <c r="F8" s="16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47" t="s">
        <v>8</v>
      </c>
      <c r="B11" s="129" t="s">
        <v>74</v>
      </c>
      <c r="C11" s="128" t="s">
        <v>95</v>
      </c>
      <c r="D11" s="129" t="s">
        <v>96</v>
      </c>
      <c r="E11" s="129" t="s">
        <v>97</v>
      </c>
      <c r="F11" s="130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43">
        <v>1</v>
      </c>
      <c r="B12" s="144">
        <v>2</v>
      </c>
      <c r="C12" s="145">
        <v>3</v>
      </c>
      <c r="D12" s="145">
        <v>4</v>
      </c>
      <c r="E12" s="145">
        <v>5</v>
      </c>
      <c r="F12" s="146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40"/>
      <c r="B13" s="137" t="s">
        <v>201</v>
      </c>
      <c r="C13" s="137" t="s">
        <v>202</v>
      </c>
      <c r="D13" s="137">
        <v>10000</v>
      </c>
      <c r="E13" s="137" t="s">
        <v>203</v>
      </c>
      <c r="F13" s="14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40"/>
      <c r="B14" s="137" t="s">
        <v>205</v>
      </c>
      <c r="C14" s="270" t="s">
        <v>206</v>
      </c>
      <c r="D14" s="137">
        <v>100000</v>
      </c>
      <c r="E14" s="137" t="s">
        <v>204</v>
      </c>
      <c r="F14" s="14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249" customFormat="1" ht="16.5" customHeight="1" x14ac:dyDescent="0.3">
      <c r="A15" s="267"/>
      <c r="B15" s="137" t="s">
        <v>201</v>
      </c>
      <c r="C15" s="137" t="s">
        <v>202</v>
      </c>
      <c r="D15" s="137">
        <v>10000</v>
      </c>
      <c r="E15" s="268" t="s">
        <v>207</v>
      </c>
      <c r="F15" s="26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249" customFormat="1" ht="16.5" customHeight="1" x14ac:dyDescent="0.3">
      <c r="A16" s="267"/>
      <c r="B16" s="137" t="s">
        <v>205</v>
      </c>
      <c r="C16" s="270" t="s">
        <v>206</v>
      </c>
      <c r="D16" s="268">
        <v>10000</v>
      </c>
      <c r="E16" s="268" t="s">
        <v>208</v>
      </c>
      <c r="F16" s="26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249" customFormat="1" ht="16.5" customHeight="1" x14ac:dyDescent="0.3">
      <c r="A17" s="267"/>
      <c r="B17" s="137" t="s">
        <v>205</v>
      </c>
      <c r="C17" s="270" t="s">
        <v>206</v>
      </c>
      <c r="D17" s="268">
        <v>90000</v>
      </c>
      <c r="E17" s="268" t="s">
        <v>209</v>
      </c>
      <c r="F17" s="26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s="249" customFormat="1" ht="16.5" customHeight="1" x14ac:dyDescent="0.3">
      <c r="A18" s="267"/>
      <c r="B18" s="137" t="s">
        <v>205</v>
      </c>
      <c r="C18" s="270" t="s">
        <v>206</v>
      </c>
      <c r="D18" s="268">
        <v>100000</v>
      </c>
      <c r="E18" s="268" t="s">
        <v>210</v>
      </c>
      <c r="F18" s="26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249" customFormat="1" ht="16.5" customHeight="1" x14ac:dyDescent="0.3">
      <c r="A19" s="267"/>
      <c r="B19" s="137" t="s">
        <v>201</v>
      </c>
      <c r="C19" s="137" t="s">
        <v>202</v>
      </c>
      <c r="D19" s="137">
        <v>10000</v>
      </c>
      <c r="E19" s="268" t="s">
        <v>211</v>
      </c>
      <c r="F19" s="26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249" customFormat="1" ht="16.5" customHeight="1" x14ac:dyDescent="0.3">
      <c r="A20" s="267"/>
      <c r="B20" s="137" t="s">
        <v>201</v>
      </c>
      <c r="C20" s="137" t="s">
        <v>202</v>
      </c>
      <c r="D20" s="137">
        <v>10000</v>
      </c>
      <c r="E20" s="268" t="s">
        <v>212</v>
      </c>
      <c r="F20" s="26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249" customFormat="1" ht="16.5" customHeight="1" x14ac:dyDescent="0.3">
      <c r="A21" s="267"/>
      <c r="B21" s="137" t="s">
        <v>201</v>
      </c>
      <c r="C21" s="137" t="s">
        <v>202</v>
      </c>
      <c r="D21" s="137">
        <v>10000</v>
      </c>
      <c r="E21" s="268" t="s">
        <v>213</v>
      </c>
      <c r="F21" s="26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249" customFormat="1" ht="16.5" customHeight="1" x14ac:dyDescent="0.3">
      <c r="A22" s="267"/>
      <c r="B22" s="268" t="s">
        <v>216</v>
      </c>
      <c r="C22" s="268" t="s">
        <v>214</v>
      </c>
      <c r="D22" s="268">
        <v>25000</v>
      </c>
      <c r="E22" s="268" t="s">
        <v>215</v>
      </c>
      <c r="F22" s="26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249" customFormat="1" ht="16.5" customHeight="1" x14ac:dyDescent="0.3">
      <c r="A23" s="267"/>
      <c r="B23" s="137" t="s">
        <v>201</v>
      </c>
      <c r="C23" s="137" t="s">
        <v>202</v>
      </c>
      <c r="D23" s="137">
        <v>10000</v>
      </c>
      <c r="E23" s="268" t="s">
        <v>217</v>
      </c>
      <c r="F23" s="26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249" customFormat="1" ht="16.5" customHeight="1" x14ac:dyDescent="0.3">
      <c r="A24" s="267"/>
      <c r="B24" s="268" t="s">
        <v>216</v>
      </c>
      <c r="C24" s="268" t="s">
        <v>214</v>
      </c>
      <c r="D24" s="268">
        <v>25000</v>
      </c>
      <c r="E24" s="268" t="s">
        <v>218</v>
      </c>
      <c r="F24" s="26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249" customFormat="1" ht="16.5" customHeight="1" x14ac:dyDescent="0.3">
      <c r="A25" s="267"/>
      <c r="B25" s="137" t="s">
        <v>201</v>
      </c>
      <c r="C25" s="137" t="s">
        <v>202</v>
      </c>
      <c r="D25" s="137">
        <v>10000</v>
      </c>
      <c r="E25" s="268" t="s">
        <v>219</v>
      </c>
      <c r="F25" s="26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249" customFormat="1" ht="16.5" customHeight="1" x14ac:dyDescent="0.3">
      <c r="A26" s="267"/>
      <c r="B26" s="137" t="s">
        <v>205</v>
      </c>
      <c r="C26" s="270" t="s">
        <v>206</v>
      </c>
      <c r="D26" s="268">
        <v>11600</v>
      </c>
      <c r="E26" s="268" t="s">
        <v>220</v>
      </c>
      <c r="F26" s="26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249" customFormat="1" ht="16.5" customHeight="1" x14ac:dyDescent="0.3">
      <c r="A27" s="267"/>
      <c r="B27" s="137" t="s">
        <v>201</v>
      </c>
      <c r="C27" s="137" t="s">
        <v>202</v>
      </c>
      <c r="D27" s="137">
        <v>10000</v>
      </c>
      <c r="E27" s="268" t="s">
        <v>221</v>
      </c>
      <c r="F27" s="26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249" customFormat="1" ht="16.5" customHeight="1" x14ac:dyDescent="0.3">
      <c r="A28" s="267"/>
      <c r="B28" s="137" t="s">
        <v>205</v>
      </c>
      <c r="C28" s="270" t="s">
        <v>206</v>
      </c>
      <c r="D28" s="268">
        <v>1900</v>
      </c>
      <c r="E28" s="268" t="s">
        <v>222</v>
      </c>
      <c r="F28" s="26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249" customFormat="1" ht="16.5" customHeight="1" x14ac:dyDescent="0.3">
      <c r="A29" s="267"/>
      <c r="B29" s="137" t="s">
        <v>201</v>
      </c>
      <c r="C29" s="137" t="s">
        <v>202</v>
      </c>
      <c r="D29" s="268">
        <v>10000</v>
      </c>
      <c r="E29" s="268" t="s">
        <v>223</v>
      </c>
      <c r="F29" s="26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249" customFormat="1" ht="16.5" customHeight="1" x14ac:dyDescent="0.3">
      <c r="A30" s="267"/>
      <c r="B30" s="137" t="s">
        <v>201</v>
      </c>
      <c r="C30" s="137" t="s">
        <v>202</v>
      </c>
      <c r="D30" s="268">
        <v>10000</v>
      </c>
      <c r="E30" s="268" t="s">
        <v>224</v>
      </c>
      <c r="F30" s="26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249" customFormat="1" ht="16.5" customHeight="1" x14ac:dyDescent="0.3">
      <c r="A31" s="267"/>
      <c r="B31" s="137" t="s">
        <v>201</v>
      </c>
      <c r="C31" s="137" t="s">
        <v>202</v>
      </c>
      <c r="D31" s="268">
        <v>10000</v>
      </c>
      <c r="E31" s="268" t="s">
        <v>225</v>
      </c>
      <c r="F31" s="26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249" customFormat="1" ht="16.5" customHeight="1" x14ac:dyDescent="0.3">
      <c r="A32" s="267"/>
      <c r="B32" s="137" t="s">
        <v>205</v>
      </c>
      <c r="C32" s="270" t="s">
        <v>206</v>
      </c>
      <c r="D32" s="268">
        <v>20600</v>
      </c>
      <c r="E32" s="268" t="s">
        <v>226</v>
      </c>
      <c r="F32" s="26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249" customFormat="1" ht="16.5" customHeight="1" x14ac:dyDescent="0.3">
      <c r="A33" s="267"/>
      <c r="B33" s="137" t="s">
        <v>201</v>
      </c>
      <c r="C33" s="137" t="s">
        <v>202</v>
      </c>
      <c r="D33" s="268">
        <v>10000</v>
      </c>
      <c r="E33" s="268" t="s">
        <v>227</v>
      </c>
      <c r="F33" s="26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249" customFormat="1" ht="16.5" customHeight="1" x14ac:dyDescent="0.3">
      <c r="A34" s="267"/>
      <c r="B34" s="137" t="s">
        <v>205</v>
      </c>
      <c r="C34" s="270" t="s">
        <v>206</v>
      </c>
      <c r="D34" s="268">
        <v>34600</v>
      </c>
      <c r="E34" s="268" t="s">
        <v>228</v>
      </c>
      <c r="F34" s="26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100" customFormat="1" ht="16.5" customHeight="1" thickBot="1" x14ac:dyDescent="0.35">
      <c r="A35" s="168" t="s">
        <v>13</v>
      </c>
      <c r="B35" s="142"/>
      <c r="C35" s="170" t="s">
        <v>91</v>
      </c>
      <c r="D35" s="142"/>
      <c r="E35" s="170" t="s">
        <v>91</v>
      </c>
      <c r="F35" s="169" t="s">
        <v>91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6.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6.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6.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6.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6.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6.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6.5" customHeigh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6.5" customHeight="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6.5" customHeight="1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6.5" customHeight="1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6.5" customHeight="1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6.5" customHeight="1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16.5" customHeight="1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61" t="s">
        <v>179</v>
      </c>
      <c r="B1" s="262"/>
      <c r="C1" s="262"/>
      <c r="D1" s="262"/>
      <c r="E1" s="262"/>
      <c r="F1" s="262"/>
      <c r="G1" s="2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86" t="s">
        <v>8</v>
      </c>
      <c r="B4" s="187" t="s">
        <v>151</v>
      </c>
      <c r="C4" s="133" t="s">
        <v>152</v>
      </c>
      <c r="D4" s="133" t="s">
        <v>53</v>
      </c>
      <c r="E4" s="188" t="s">
        <v>57</v>
      </c>
      <c r="F4" s="133" t="s">
        <v>114</v>
      </c>
      <c r="G4" s="189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43">
        <v>1</v>
      </c>
      <c r="B5" s="144">
        <v>2</v>
      </c>
      <c r="C5" s="144">
        <v>3</v>
      </c>
      <c r="D5" s="145">
        <v>4</v>
      </c>
      <c r="E5" s="145">
        <v>5</v>
      </c>
      <c r="F5" s="145">
        <v>6</v>
      </c>
      <c r="G5" s="146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40"/>
      <c r="B6" s="137"/>
      <c r="C6" s="137"/>
      <c r="D6" s="137"/>
      <c r="E6" s="137"/>
      <c r="F6" s="137"/>
      <c r="G6" s="14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40"/>
      <c r="B7" s="137"/>
      <c r="C7" s="137"/>
      <c r="D7" s="137"/>
      <c r="E7" s="137"/>
      <c r="F7" s="137"/>
      <c r="G7" s="14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68" t="s">
        <v>13</v>
      </c>
      <c r="B8" s="142"/>
      <c r="C8" s="170" t="s">
        <v>91</v>
      </c>
      <c r="D8" s="170" t="s">
        <v>91</v>
      </c>
      <c r="E8" s="170" t="s">
        <v>91</v>
      </c>
      <c r="F8" s="223">
        <f>SUM(F6:F7)</f>
        <v>0</v>
      </c>
      <c r="G8" s="171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 x14ac:dyDescent="0.35">
      <c r="A11" s="186" t="s">
        <v>8</v>
      </c>
      <c r="B11" s="187" t="s">
        <v>151</v>
      </c>
      <c r="C11" s="133" t="s">
        <v>152</v>
      </c>
      <c r="D11" s="133" t="s">
        <v>53</v>
      </c>
      <c r="E11" s="188" t="s">
        <v>57</v>
      </c>
      <c r="F11" s="133" t="s">
        <v>134</v>
      </c>
      <c r="G11" s="189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43">
        <v>1</v>
      </c>
      <c r="B12" s="144">
        <v>2</v>
      </c>
      <c r="C12" s="144">
        <v>3</v>
      </c>
      <c r="D12" s="145">
        <v>4</v>
      </c>
      <c r="E12" s="145">
        <v>5</v>
      </c>
      <c r="F12" s="145">
        <v>6</v>
      </c>
      <c r="G12" s="146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40"/>
      <c r="B13" s="137"/>
      <c r="C13" s="137"/>
      <c r="D13" s="137"/>
      <c r="E13" s="137"/>
      <c r="F13" s="137"/>
      <c r="G13" s="14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40"/>
      <c r="B14" s="137"/>
      <c r="C14" s="137"/>
      <c r="D14" s="137"/>
      <c r="E14" s="137"/>
      <c r="F14" s="137"/>
      <c r="G14" s="1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68" t="s">
        <v>13</v>
      </c>
      <c r="B15" s="142"/>
      <c r="C15" s="170" t="s">
        <v>91</v>
      </c>
      <c r="D15" s="170" t="s">
        <v>91</v>
      </c>
      <c r="E15" s="170" t="s">
        <v>91</v>
      </c>
      <c r="F15" s="223">
        <f>SUM(F13:F14)</f>
        <v>0</v>
      </c>
      <c r="G15" s="171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="85" zoomScaleNormal="85" zoomScaleSheetLayoutView="85" workbookViewId="0">
      <selection activeCell="D12" sqref="D12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61" t="s">
        <v>180</v>
      </c>
      <c r="B1" s="262"/>
      <c r="C1" s="262"/>
      <c r="D1" s="262"/>
      <c r="E1" s="262"/>
      <c r="F1" s="262"/>
      <c r="G1" s="190"/>
      <c r="H1" s="190"/>
      <c r="I1" s="19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65" t="s">
        <v>138</v>
      </c>
      <c r="B3" s="265"/>
      <c r="C3" s="265"/>
      <c r="D3" s="265"/>
      <c r="E3" s="265"/>
      <c r="F3" s="26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27" t="s">
        <v>8</v>
      </c>
      <c r="B4" s="128" t="s">
        <v>109</v>
      </c>
      <c r="C4" s="128" t="s">
        <v>110</v>
      </c>
      <c r="D4" s="128" t="s">
        <v>111</v>
      </c>
      <c r="E4" s="130" t="s">
        <v>165</v>
      </c>
      <c r="F4" s="130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43">
        <v>1</v>
      </c>
      <c r="B5" s="144">
        <v>2</v>
      </c>
      <c r="C5" s="144">
        <v>3</v>
      </c>
      <c r="D5" s="144">
        <v>4</v>
      </c>
      <c r="E5" s="144">
        <v>5</v>
      </c>
      <c r="F5" s="146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40"/>
      <c r="B6" s="137"/>
      <c r="C6" s="137"/>
      <c r="D6" s="137"/>
      <c r="E6" s="137"/>
      <c r="F6" s="1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40"/>
      <c r="B7" s="137"/>
      <c r="C7" s="137"/>
      <c r="D7" s="137"/>
      <c r="E7" s="137"/>
      <c r="F7" s="1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68" t="s">
        <v>13</v>
      </c>
      <c r="B8" s="142"/>
      <c r="C8" s="170" t="s">
        <v>91</v>
      </c>
      <c r="D8" s="226">
        <f>SUM(D6:D7)</f>
        <v>0</v>
      </c>
      <c r="E8" s="170" t="s">
        <v>91</v>
      </c>
      <c r="F8" s="171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Пользователь</cp:lastModifiedBy>
  <cp:lastPrinted>2022-06-24T14:29:57Z</cp:lastPrinted>
  <dcterms:created xsi:type="dcterms:W3CDTF">2022-06-23T16:33:09Z</dcterms:created>
  <dcterms:modified xsi:type="dcterms:W3CDTF">2023-05-30T14:39:19Z</dcterms:modified>
</cp:coreProperties>
</file>