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29010" windowHeight="15810" tabRatio="732"/>
  </bookViews>
  <sheets>
    <sheet name="Ընդհանուր" sheetId="1" r:id="rId1"/>
    <sheet name="Մուտքեր Ելքեր" sheetId="2" r:id="rId2"/>
    <sheet name=" Գույք" sheetId="3" r:id="rId3"/>
    <sheet name="Պարտավորություններ" sheetId="4" r:id="rId4"/>
    <sheet name="Ծան 1." sheetId="6" r:id="rId5"/>
    <sheet name="Ծան 2" sheetId="11" r:id="rId6"/>
    <sheet name="Ծան 3." sheetId="7" r:id="rId7"/>
    <sheet name="Ծան 4." sheetId="8" r:id="rId8"/>
    <sheet name="Ծան 5." sheetId="9" r:id="rId9"/>
    <sheet name="Տեղեկատու" sheetId="10" state="hidden" r:id="rId10"/>
  </sheets>
  <definedNames>
    <definedName name="_xlnm.Print_Area" localSheetId="7">'Ծան 4.'!$A$1:$G$15</definedName>
    <definedName name="_xlnm.Print_Area" localSheetId="8">'Ծան 5.'!$A$1:$F$8</definedName>
    <definedName name="_xlnm.Print_Area" localSheetId="1">'Մուտքեր Ելքեր'!$A$1:$H$47</definedName>
  </definedNames>
  <calcPr calcId="125725"/>
</workbook>
</file>

<file path=xl/calcChain.xml><?xml version="1.0" encoding="utf-8"?>
<calcChain xmlns="http://schemas.openxmlformats.org/spreadsheetml/2006/main">
  <c r="D8" i="9"/>
  <c r="F15" i="8"/>
  <c r="F8"/>
  <c r="D8" i="7"/>
  <c r="E37" i="11"/>
  <c r="G29"/>
  <c r="F21"/>
  <c r="D13"/>
  <c r="D56" i="6"/>
  <c r="F48"/>
  <c r="I47" i="3"/>
  <c r="H47"/>
  <c r="G47"/>
  <c r="I39"/>
  <c r="H39"/>
  <c r="G39"/>
  <c r="G24"/>
  <c r="F24"/>
  <c r="E24"/>
  <c r="G16"/>
  <c r="F16"/>
  <c r="E16"/>
  <c r="H41" i="2"/>
  <c r="H40"/>
  <c r="H39"/>
  <c r="H38"/>
  <c r="H37"/>
  <c r="H36"/>
  <c r="H35"/>
  <c r="H34"/>
  <c r="H33"/>
  <c r="H32"/>
  <c r="H28"/>
  <c r="H27"/>
  <c r="F26"/>
  <c r="H26" s="1"/>
  <c r="H25"/>
  <c r="H24"/>
  <c r="F22"/>
  <c r="H22" s="1"/>
  <c r="H21"/>
  <c r="H20"/>
  <c r="F18"/>
  <c r="H18" s="1"/>
  <c r="H17"/>
  <c r="H16"/>
  <c r="H13"/>
  <c r="D14"/>
  <c r="F14"/>
  <c r="F10"/>
  <c r="H10" s="1"/>
  <c r="H9"/>
  <c r="H8"/>
  <c r="F42"/>
  <c r="H42" l="1"/>
  <c r="D30"/>
  <c r="H14"/>
  <c r="H30" s="1"/>
  <c r="H12"/>
  <c r="F30"/>
  <c r="F46"/>
</calcChain>
</file>

<file path=xl/comments1.xml><?xml version="1.0" encoding="utf-8"?>
<comments xmlns="http://schemas.openxmlformats.org/spreadsheetml/2006/main">
  <authors>
    <author>Aramayis Pashinyan</author>
  </authors>
  <commentList>
    <comment ref="G11" authorId="0">
      <text>
        <r>
          <rPr>
            <sz val="9"/>
            <color indexed="81"/>
            <rFont val="Tahoma"/>
            <family val="2"/>
          </rPr>
          <t>Օրենքի 24-րդ հոդվածի 1․1 մասի համաձայն</t>
        </r>
      </text>
    </comment>
    <comment ref="H11" authorId="0">
      <text>
        <r>
          <rPr>
            <sz val="9"/>
            <color indexed="81"/>
            <rFont val="Tahoma"/>
            <family val="2"/>
          </rPr>
          <t>Նվիրատվություն, գնում և այլն</t>
        </r>
      </text>
    </comment>
    <comment ref="I11" author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G19" authorId="0">
      <text>
        <r>
          <rPr>
            <sz val="9"/>
            <color indexed="81"/>
            <rFont val="Tahoma"/>
            <family val="2"/>
          </rPr>
          <t>Օրենքի 21  հոդվածի 2-րդ մաս</t>
        </r>
      </text>
    </comment>
    <comment ref="H19" authorId="0">
      <text>
        <r>
          <rPr>
            <sz val="9"/>
            <color indexed="81"/>
            <rFont val="Tahoma"/>
            <family val="2"/>
          </rPr>
          <t>Նվիրատվություն, վաճառք և այլն</t>
        </r>
      </text>
    </comment>
    <comment ref="I19" authorId="0">
      <text>
        <r>
          <rPr>
            <sz val="9"/>
            <color indexed="81"/>
            <rFont val="Tahoma"/>
            <family val="2"/>
          </rPr>
          <t>Պետական գրանցման ամսաթիվ</t>
        </r>
      </text>
    </comment>
    <comment ref="F34" authorId="0">
      <text>
        <r>
          <rPr>
            <sz val="9"/>
            <color indexed="81"/>
            <rFont val="Tahoma"/>
            <family val="2"/>
          </rPr>
          <t>Գնում, նվիրատվություն և այլն</t>
        </r>
      </text>
    </comment>
  </commentList>
</comments>
</file>

<file path=xl/sharedStrings.xml><?xml version="1.0" encoding="utf-8"?>
<sst xmlns="http://schemas.openxmlformats.org/spreadsheetml/2006/main" count="441" uniqueCount="234">
  <si>
    <t>Կուսակցության մասին ամփոփ տեղեկատվություն</t>
  </si>
  <si>
    <t>Կուսակցության անվանում</t>
  </si>
  <si>
    <t>Կուսակցության գրանցման ամսաթիվ</t>
  </si>
  <si>
    <t>Կուսակցության ամփոփ տվյալներ</t>
  </si>
  <si>
    <t>Կուսակցության հասցե</t>
  </si>
  <si>
    <t>Կուսակցության ինտերնետային կայք</t>
  </si>
  <si>
    <t>Ընթացիկ ֆինանսական գործունեություն չի ծավալել</t>
  </si>
  <si>
    <t>Դրամական միջոցների մնացորդ տարվա սկիզբ</t>
  </si>
  <si>
    <t>Հ/Հ</t>
  </si>
  <si>
    <t>ՀՀ դրամով</t>
  </si>
  <si>
    <t>Ծանոթագրություն</t>
  </si>
  <si>
    <t>Ոչ դրամական միջոցների շարժ</t>
  </si>
  <si>
    <t>Դրամական միջոցների շարժ</t>
  </si>
  <si>
    <t>Ընդամենը</t>
  </si>
  <si>
    <t>1. ՄՈՒՏՔԵՐ</t>
  </si>
  <si>
    <t>Օրենքով սահմանված կարգով ստացված բյուջետային ֆինանսավորում</t>
  </si>
  <si>
    <t>1.1.1</t>
  </si>
  <si>
    <t>1.1.2</t>
  </si>
  <si>
    <t>Նվիրատվություններ</t>
  </si>
  <si>
    <t>Ծան 2</t>
  </si>
  <si>
    <t>1.2.1</t>
  </si>
  <si>
    <t>1.2.2</t>
  </si>
  <si>
    <t>Ընդամենը նվիրատվություններ</t>
  </si>
  <si>
    <t>Մուտքի վճարներ և անդամավճարներ</t>
  </si>
  <si>
    <t>Ծան 3</t>
  </si>
  <si>
    <t>1.3.1</t>
  </si>
  <si>
    <t>Մուտքի վճարներ</t>
  </si>
  <si>
    <t>1.3.2</t>
  </si>
  <si>
    <t>Անդամավճարներ</t>
  </si>
  <si>
    <t>Ընդամենը մուտքի վճարներ եվ անդամավճարներ</t>
  </si>
  <si>
    <t>Անշարժ գույքի կառավարումից մուտքեր</t>
  </si>
  <si>
    <t>Ծան 4</t>
  </si>
  <si>
    <t>1.4.1</t>
  </si>
  <si>
    <t>Կուսակցության անշարժ գույքի վաճառքից մուտքեր</t>
  </si>
  <si>
    <t>1.4.2</t>
  </si>
  <si>
    <t xml:space="preserve">Կուսակցության անշարժ գույքի վարձակալության հանձնումից մուտքեր </t>
  </si>
  <si>
    <t>Ընդամենը անշարժ գույքի կառավարումից մուտքեր</t>
  </si>
  <si>
    <t>1.5.1</t>
  </si>
  <si>
    <t>Ստացված վարկեր և փոխառություններ</t>
  </si>
  <si>
    <t>1.5.2</t>
  </si>
  <si>
    <t>Բանկային ավանդների գծով ստացված տոկոսներ</t>
  </si>
  <si>
    <t>Ընդամենը մուտքեր ֆինանսական գործունեությունից</t>
  </si>
  <si>
    <t>Ծան 5</t>
  </si>
  <si>
    <t>Այլ մուտքեր</t>
  </si>
  <si>
    <t>Ընդամենը մուտքեր</t>
  </si>
  <si>
    <t>2. ԵԼՔԵՐ</t>
  </si>
  <si>
    <t>Հարկեր, տուրքեր և այլ պարտադիր վճարներ</t>
  </si>
  <si>
    <t>Կոմունալ վճարներ</t>
  </si>
  <si>
    <t>Գույքի վարձակալության վճարներ</t>
  </si>
  <si>
    <t>Այլ ելքեր</t>
  </si>
  <si>
    <t>Ընդամենը ելքեր</t>
  </si>
  <si>
    <t>Դրամական միջոցների մնացորդ տարվա վերջ</t>
  </si>
  <si>
    <t>2.1 Տարեվերջի դրությամբ առկա անշարժ գույք</t>
  </si>
  <si>
    <t>Տեսակ</t>
  </si>
  <si>
    <t>Համառոտ նկարագիր</t>
  </si>
  <si>
    <t>Այլ տվյալներ</t>
  </si>
  <si>
    <t>Գործարքի տեսակ</t>
  </si>
  <si>
    <t>Գործարքի ամսաթիվ</t>
  </si>
  <si>
    <t>Գործարքի կողմի հաշվառման կամ գրանցման հասցե</t>
  </si>
  <si>
    <t>Մակնիշ</t>
  </si>
  <si>
    <t>Սերիա</t>
  </si>
  <si>
    <t>Նույնականացման համար</t>
  </si>
  <si>
    <t>Թողարկման տարեթիվ</t>
  </si>
  <si>
    <t>Գործարքի գումար ՀՀ դրամով</t>
  </si>
  <si>
    <t>3.1. Պարտավորություններ բանկերի և վարկային կազմակերպությունների նկատմամբ</t>
  </si>
  <si>
    <t>Ֆինանսական կազմակերպության անվանում</t>
  </si>
  <si>
    <t>Վարկի տեսակ</t>
  </si>
  <si>
    <t>Արժույթ</t>
  </si>
  <si>
    <t>Պայմանագրի կնքման ամսաթիվ</t>
  </si>
  <si>
    <t>Տոկոսադրույք</t>
  </si>
  <si>
    <t>3.2. Ստացված փոխառություններ</t>
  </si>
  <si>
    <t>Փոխատուի անձը հաստատող փաստաթղթի համար կամ ՀՎՀՀ</t>
  </si>
  <si>
    <t>Պարտավորության տեսակ</t>
  </si>
  <si>
    <t>1.1 Ղեկավար անձնակազմ</t>
  </si>
  <si>
    <t>Անուն, Ազգանուն</t>
  </si>
  <si>
    <t xml:space="preserve">Սեռ </t>
  </si>
  <si>
    <t>Պաշտոն ստանձնելու ամսաթիվ</t>
  </si>
  <si>
    <t>Պաշտոնը դադարեցնելու ամսաթիվ</t>
  </si>
  <si>
    <t>1.2 Տարածքային ստորաբաժանումներ</t>
  </si>
  <si>
    <t>Տարածքային ստորաբաժանման հասցե</t>
  </si>
  <si>
    <t>Մարզ</t>
  </si>
  <si>
    <t>Գործնեության սկզբի ամսաթիվ</t>
  </si>
  <si>
    <t>Գործնեության վերջի ամսաթիվ</t>
  </si>
  <si>
    <t xml:space="preserve">1.3 Հետազոտություններ  </t>
  </si>
  <si>
    <t>Հրապարակման ամսաթիվ</t>
  </si>
  <si>
    <t>Ինտերնետային հղում</t>
  </si>
  <si>
    <t>Նվիրատուի անուն, ազգանուն</t>
  </si>
  <si>
    <t>Նվիրատուի անձը հաստատող փաստաթղթի համար</t>
  </si>
  <si>
    <t>Նվիրատվության  գումար արժույթով</t>
  </si>
  <si>
    <t>Նվիրատվության  գումար ՀՀ դրամով</t>
  </si>
  <si>
    <t>Նվիրատվության ամսաթիվ</t>
  </si>
  <si>
    <t>x</t>
  </si>
  <si>
    <t>Նվիրատվության տեսակ</t>
  </si>
  <si>
    <t>Նվիրատվության գնահատվող գումար</t>
  </si>
  <si>
    <t>3.1 Մուտքի վճարներ</t>
  </si>
  <si>
    <t>Անձը հաստատող փաստաթղթի համար</t>
  </si>
  <si>
    <t>Գումար ՀՀ դրամով</t>
  </si>
  <si>
    <t>Ամսաթիվ</t>
  </si>
  <si>
    <t>3.2 Անդամավճարներ</t>
  </si>
  <si>
    <t>4.1 Կուսակցության անշարժ գույքի վաճառքից մուտքեր</t>
  </si>
  <si>
    <t xml:space="preserve">4.2 Կուսակցության անշարժ գույքի վարձակալության հանձնումից մուտքեր </t>
  </si>
  <si>
    <t>Անուն, ազգանուն կամ անվանում</t>
  </si>
  <si>
    <t>Հատուցողի անվանում</t>
  </si>
  <si>
    <t>Հատուցողի հասցե</t>
  </si>
  <si>
    <t>Ուսումնառության, վերապատրաստման, համաժողովների, սեմինարների ու նմանատիպ այլ միջոցառումների նկարագիր</t>
  </si>
  <si>
    <t>Ուսումնառության, վերապատրաստման, համաժողովների, սեմինարների ու նմանատիպ այլ միջոցառումների անցկացման վայր</t>
  </si>
  <si>
    <t>Միջոցառման գնահատվող գումար</t>
  </si>
  <si>
    <t>Միջոցառման սկզբի ամսաթիվ</t>
  </si>
  <si>
    <t>Միջոցառման ավարտի ամսաթիվ</t>
  </si>
  <si>
    <t>Ընկերության լրիվ անվանում</t>
  </si>
  <si>
    <t>Կուսակցության մասնաբաժին (%)</t>
  </si>
  <si>
    <t>Ստացված շահաբաժին</t>
  </si>
  <si>
    <t>Անշարժ գույք</t>
  </si>
  <si>
    <t>Բյուջեից ֆինանսավորում</t>
  </si>
  <si>
    <t>Վաճառքից ստացված մուտք ՀՀ դրամով</t>
  </si>
  <si>
    <t>2.2 Տարվա ընթացքում անշարժ գույքի ձեռքբերման գործարքներ</t>
  </si>
  <si>
    <t>Կադաստրային արժեք</t>
  </si>
  <si>
    <t>Գործարքի գումար  ՀՀ դրամով</t>
  </si>
  <si>
    <t>Հաշվարկված ոչ դրամային մուտք</t>
  </si>
  <si>
    <t>Անշարժ գույքի տեսակ</t>
  </si>
  <si>
    <t>Շուկայական արժեք</t>
  </si>
  <si>
    <t>Ծան 1</t>
  </si>
  <si>
    <r>
      <t xml:space="preserve">Կուսակցության աշխատակիցների </t>
    </r>
    <r>
      <rPr>
        <b/>
        <sz val="10"/>
        <color rgb="FF0000CC"/>
        <rFont val="Ghea grapalat"/>
        <family val="3"/>
      </rPr>
      <t>միջին թվաքանակ</t>
    </r>
  </si>
  <si>
    <t>Ղեկավար անձնակազմ, տարածքային ստորաբաժանումներ, հետազոտություններ</t>
  </si>
  <si>
    <t>1.1 Ֆիզիկական անձանց դրամական նվիրատվություններ</t>
  </si>
  <si>
    <t>Փոխարժեքային տարբերություններ (զուտ)</t>
  </si>
  <si>
    <t>1.2 Օրենքով սահմանված չափը գերազանցող կամ չթույլատրված աղբյուրներից ստացված և չվերադարձված դրամական նվիրատվություններ</t>
  </si>
  <si>
    <t>2.3 Տարվա ընթացքում անշարժ գույքի օտարման գործարքներ</t>
  </si>
  <si>
    <t>2.4 Տարեվերջի դրությամբ առկա տրանսպորտային միջոցներ</t>
  </si>
  <si>
    <t>2.5 Տարվա ընթացքում տրանսպորտային միջոցների ձեռքբերման գործարքներ</t>
  </si>
  <si>
    <t>2.6 Տարվա ընթացքում տրանսպորտային միջոցների օտարման գործարքներ</t>
  </si>
  <si>
    <t>2.2 Տրանսպորտային միջոցների գծով հաշվարկված նվիրատվություններ</t>
  </si>
  <si>
    <t>2.4 Տեղական և միջազգային համագործակցության շրջանակներում կուսակցությանն ու նրա անդամներին ուսումնառության, վերապատրաստման, համաժողովներին, սեմինարներին ու նմանատիպ այլ միջոցառումներին մասնակցության նպատակով հատուցված համապատասխան միջոցներ</t>
  </si>
  <si>
    <t>2.6 Այլ ոչ դրամական նվիրատվություններ</t>
  </si>
  <si>
    <t>Վարձակալության հանձնումից մուտք ՀՀ դրամով</t>
  </si>
  <si>
    <t>Անշարժ գույքի ձեռքբերման վճարներ</t>
  </si>
  <si>
    <t>Տրանսպորտային միջոցների ձեռքբերման վճարներ</t>
  </si>
  <si>
    <t>2.10.</t>
  </si>
  <si>
    <t>5.1 Կուսակցության հիմնադրած ընկերությունների՝ հաշվետու տարում կուսակցությանը փոխանցած միջոցներ</t>
  </si>
  <si>
    <t>Կուսակցության հիմնադրած ընկերությունների՝ հաշվետու տարում կուսակցությանը փոխանցած միջոցներ</t>
  </si>
  <si>
    <t>3.</t>
  </si>
  <si>
    <t>3.3. Կրեդիտորական պարտքեր</t>
  </si>
  <si>
    <t>3.4. Այլ պարտավորություններ</t>
  </si>
  <si>
    <t>Գործարքի կողմի անուն, ազգանուն կամ անվանում</t>
  </si>
  <si>
    <t>Փոխատուի  անուն, ազգանուն  կամ անվանում</t>
  </si>
  <si>
    <t>Հրապարակման անվանում</t>
  </si>
  <si>
    <t>Փոխառության մայր գումարի մնացորդը արժույթով</t>
  </si>
  <si>
    <t>Վարկի  մայր գումարի մնացորդը  արժույթով</t>
  </si>
  <si>
    <t>Հաշվարկված նվիրատվությունից մուտք</t>
  </si>
  <si>
    <t>Մարման վերջնաժամկետ</t>
  </si>
  <si>
    <t>Գործարքի կողմի հաշվառման կամ գրանցման վայրի հասցե</t>
  </si>
  <si>
    <t>Կադաստրային ծածկագիր/ վկայականի համար</t>
  </si>
  <si>
    <t>Հասցե</t>
  </si>
  <si>
    <t>2.5 Անշարժ գույքը շուկայական արժեքից էականորեն ցածր գնով կուսակցությանը վարձակալության կամ անհատույց օգտագործման հանձնելու արդյունքում հաշվարկված մուտքեր</t>
  </si>
  <si>
    <t xml:space="preserve">Հաշվարկված մուտք նվիրատվությունից </t>
  </si>
  <si>
    <t>Վարձատուի (գույքի սեփականատիրոջ) անուն, ազգանուն կամ անվանում</t>
  </si>
  <si>
    <t>Վարձատուի (գույքի սեփականատիրոջ)  հաշվառման կամ գրանցման հասցե</t>
  </si>
  <si>
    <t xml:space="preserve">Հավելված N 1
Կոռուպցիայի կանխարգելման
հանձնաժողովի 2022 թվականի 
_______  ___-ի __-Ն որոշման
</t>
  </si>
  <si>
    <t>Ապրանքանյութական արժեքներ ձեռք բերելու համար կատարված վճարներ</t>
  </si>
  <si>
    <t>Տրանսպորտային ծախսերի գծով վճարներ</t>
  </si>
  <si>
    <t>Գործուղման ծախսերի գծով  վճարներ</t>
  </si>
  <si>
    <t>Պետական ընդհանուր ֆինանսավորում</t>
  </si>
  <si>
    <t>Պետական նպատակային ֆինանսավորում</t>
  </si>
  <si>
    <t>Աշխատանքի վարձատրություն և դրան հավասարեցված այլ վճարներ, քաղաքացիաիրավական պայմանագրերի հիման վրա ծառայությունների մատուցման վճարներ</t>
  </si>
  <si>
    <t>Ընդամենը բյուջետային ֆինանսավորում</t>
  </si>
  <si>
    <t>Հաշվետու ժամանակաշրջանում ընկերության ֆինանսական շահույթը (վնասը)</t>
  </si>
  <si>
    <t>2.1. Անշարժ գույքի ձեռքբերման և օտարման գծով հաշվարկված նվիրատվություններ</t>
  </si>
  <si>
    <t>Մուտքեր վարկերի, փոխառությունների, ավանդի տոկոսների գծով</t>
  </si>
  <si>
    <t>2.3 Կուսակցության օգտին անհատույց կատարված աշխատանքներ կամ մատուցված ծառայություններ</t>
  </si>
  <si>
    <t>Ստացված աշխատանքի կամ ծառայության բնույթ</t>
  </si>
  <si>
    <t>Աշխատանքի կամ ծառայության գնահատվող գումար</t>
  </si>
  <si>
    <t>Աշխատանքի կամ ծառայության ստացման ամսաթիվ</t>
  </si>
  <si>
    <r>
      <t>Բնեղենով նվիրատվություննե</t>
    </r>
    <r>
      <rPr>
        <sz val="9"/>
        <rFont val="Ghea grapalat"/>
        <family val="3"/>
      </rPr>
      <t>ր</t>
    </r>
  </si>
  <si>
    <t>Մուտքեր ելքեր</t>
  </si>
  <si>
    <t>Գույք</t>
  </si>
  <si>
    <t>Պարտավորություններ</t>
  </si>
  <si>
    <t>Ծանոթագրություն 1.</t>
  </si>
  <si>
    <t>Ծանոթագրություն 2.</t>
  </si>
  <si>
    <t>Ծանոթագրություն 3.</t>
  </si>
  <si>
    <t>Ծանոթագրություն 4.</t>
  </si>
  <si>
    <t>Ծանոթագրություն 5.</t>
  </si>
  <si>
    <t>2022 թ. ՏԱՐԵԿԱՆ ՀԱՇՎԵՏՎՈՒԹՅՈՒՆ</t>
  </si>
  <si>
    <t xml:space="preserve">Ապրելու Երկիր» ԿՈՒՍԱԿՑՈՒԹՅԱՆ  </t>
  </si>
  <si>
    <t>2013-03-04</t>
  </si>
  <si>
    <t>https://www.apreluyerkir.am/hy/</t>
  </si>
  <si>
    <t>ԵՐԵՎԱՆ ՆՈՐՔ-ՄԱՐԱՇ ՆՈՐՔ-ՄԱՐԱՇ ԹԱՂԱՄԱՍ ՆՈՐՔ, 1-ԻՆ ՆՐԲ. 30/2</t>
  </si>
  <si>
    <r>
      <t></t>
    </r>
    <r>
      <rPr>
        <sz val="11"/>
        <color theme="1"/>
        <rFont val="GHEA Grapalat"/>
        <family val="3"/>
      </rPr>
      <t>Ապրելու Երկիր</t>
    </r>
    <r>
      <rPr>
        <sz val="11"/>
        <color theme="1"/>
        <rFont val="GHEA Grapalat"/>
        <family val="3"/>
      </rPr>
      <t></t>
    </r>
    <r>
      <rPr>
        <sz val="11"/>
        <color theme="1"/>
        <rFont val="GHEA Grapalat"/>
        <family val="3"/>
      </rPr>
      <t xml:space="preserve"> </t>
    </r>
  </si>
  <si>
    <t>Մանե Թանդիլյան</t>
  </si>
  <si>
    <t>իգական</t>
  </si>
  <si>
    <t>15․08․2021</t>
  </si>
  <si>
    <t>Մեսրոպ Առաքելյան</t>
  </si>
  <si>
    <t>արական</t>
  </si>
  <si>
    <t>Վահե Հովհաննիսյան</t>
  </si>
  <si>
    <t>Արաքսյա Գրիգորյան</t>
  </si>
  <si>
    <t>Դավիթ Թինոյան</t>
  </si>
  <si>
    <t xml:space="preserve">Հայկ Մարտիրոսյան </t>
  </si>
  <si>
    <t xml:space="preserve">Արամ Բեկչյան </t>
  </si>
  <si>
    <t>Աշոտ Մխիթարյան</t>
  </si>
  <si>
    <t xml:space="preserve">Արամ Սոխակյան </t>
  </si>
  <si>
    <t xml:space="preserve">Թերեզա Սոխակյան </t>
  </si>
  <si>
    <t xml:space="preserve">Շուշաննա Աբովյան </t>
  </si>
  <si>
    <t xml:space="preserve">Գևորգ Արսենյան </t>
  </si>
  <si>
    <t xml:space="preserve">Արամ Խառատյան </t>
  </si>
  <si>
    <t xml:space="preserve">Պարգև Մովսիսյան </t>
  </si>
  <si>
    <t xml:space="preserve">Դավիթ Ղազարյան </t>
  </si>
  <si>
    <t xml:space="preserve">Արթուր Օսմանյան </t>
  </si>
  <si>
    <t xml:space="preserve">Գարիկ Բաբայան </t>
  </si>
  <si>
    <t xml:space="preserve">Լյութվիգ Գրիգորյան </t>
  </si>
  <si>
    <t xml:space="preserve">Արա Կիլիչյան </t>
  </si>
  <si>
    <t xml:space="preserve">Նարե Աղասարյան </t>
  </si>
  <si>
    <t>Հասմիկ Մուրադյան</t>
  </si>
  <si>
    <t>Արտյոմ Զաքարյան</t>
  </si>
  <si>
    <t xml:space="preserve">Ջիվան Դավթյան </t>
  </si>
  <si>
    <t>Անահիտ Բուլղադարյան</t>
  </si>
  <si>
    <t>Դավիթ Մելիքյան</t>
  </si>
  <si>
    <t>Ինգա Մատինյան</t>
  </si>
  <si>
    <t>Վահե Ավագյան</t>
  </si>
  <si>
    <t>Գագիկ Աբովյան</t>
  </si>
  <si>
    <t>Ռուբեն Մուրադյան</t>
  </si>
  <si>
    <t>Նարեկ Ղամբարյան</t>
  </si>
  <si>
    <t>Անահիտ Մովսիսյան</t>
  </si>
  <si>
    <t>Սիմոն Դուրգալյան</t>
  </si>
  <si>
    <t>Մկրտիչ Բուռնուսուզյան</t>
  </si>
  <si>
    <t>Ժորա Գևորգյան</t>
  </si>
  <si>
    <t>Վարդգես Գրիգորյան</t>
  </si>
  <si>
    <t>Նարեկ Մարգարյան</t>
  </si>
  <si>
    <t>Հայկ Գրիգորյան</t>
  </si>
  <si>
    <t>Ռուզաննա Սաղաթելյան</t>
  </si>
  <si>
    <t>Վիկտորյա Դալլաքյան</t>
  </si>
  <si>
    <t>Անուշ Պողոսյան</t>
  </si>
  <si>
    <t xml:space="preserve">Սուսաննա Թումանյան </t>
  </si>
  <si>
    <t>Նառա Ջաղացպանյան</t>
  </si>
  <si>
    <t>Ռուզաննա Բարոյան</t>
  </si>
  <si>
    <t xml:space="preserve">Սվետլանա Մացակյան 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</si>
</sst>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42">
    <font>
      <sz val="11"/>
      <color theme="1"/>
      <name val="Calibri"/>
      <scheme val="minor"/>
    </font>
    <font>
      <sz val="11"/>
      <color theme="1"/>
      <name val="GHEA Grapalat"/>
      <family val="3"/>
    </font>
    <font>
      <sz val="11"/>
      <color theme="1"/>
      <name val="Arial"/>
      <family val="2"/>
    </font>
    <font>
      <sz val="9"/>
      <color theme="1"/>
      <name val="GHEA Grapalat"/>
      <family val="3"/>
    </font>
    <font>
      <sz val="11"/>
      <name val="Calibri"/>
      <family val="2"/>
    </font>
    <font>
      <b/>
      <sz val="9"/>
      <color theme="1"/>
      <name val="GHEA Grapalat"/>
      <family val="3"/>
    </font>
    <font>
      <b/>
      <sz val="9"/>
      <color theme="1"/>
      <name val="Arial"/>
      <family val="2"/>
    </font>
    <font>
      <b/>
      <sz val="10"/>
      <color theme="1"/>
      <name val="GHEA Grapalat"/>
      <family val="3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2060"/>
      <name val="Arial"/>
      <family val="2"/>
    </font>
    <font>
      <b/>
      <sz val="9"/>
      <color rgb="FF002060"/>
      <name val="Arial"/>
      <family val="2"/>
    </font>
    <font>
      <sz val="10"/>
      <color theme="1"/>
      <name val="GHEA Grapalat"/>
      <family val="3"/>
    </font>
    <font>
      <sz val="9"/>
      <color rgb="FF000000"/>
      <name val="GHEA Grapalat"/>
      <family val="3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theme="1"/>
      <name val="GHEA Grapalat"/>
      <family val="3"/>
    </font>
    <font>
      <u/>
      <sz val="11"/>
      <color theme="10"/>
      <name val="Calibri"/>
      <family val="2"/>
      <scheme val="minor"/>
    </font>
    <font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sz val="14"/>
      <color rgb="FF002060"/>
      <name val="Ghea grapalat"/>
      <family val="3"/>
    </font>
    <font>
      <sz val="1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rgb="FF0000CC"/>
      <name val="Ghea grapalat"/>
      <family val="3"/>
    </font>
    <font>
      <b/>
      <sz val="10"/>
      <color rgb="FF002060"/>
      <name val="Ghea grapalat"/>
      <family val="3"/>
    </font>
    <font>
      <sz val="10"/>
      <name val="Ghea grapalat"/>
      <family val="3"/>
    </font>
    <font>
      <b/>
      <sz val="9"/>
      <color rgb="FF002060"/>
      <name val="Arial"/>
      <family val="2"/>
    </font>
    <font>
      <sz val="9"/>
      <color theme="10"/>
      <name val="Ghea grapalat"/>
      <family val="3"/>
    </font>
    <font>
      <u/>
      <sz val="9"/>
      <color rgb="FF1155CC"/>
      <name val="Ghea grapalat"/>
      <family val="3"/>
    </font>
    <font>
      <sz val="9"/>
      <name val="Ghea grapalat"/>
      <family val="3"/>
    </font>
    <font>
      <b/>
      <sz val="9"/>
      <color rgb="FF002060"/>
      <name val="Ghea grapalat"/>
      <family val="3"/>
    </font>
    <font>
      <u/>
      <sz val="9"/>
      <color theme="10"/>
      <name val="Ghea grapalat"/>
      <family val="3"/>
    </font>
    <font>
      <b/>
      <sz val="11"/>
      <color theme="1"/>
      <name val="Ghea grapalat"/>
      <family val="3"/>
    </font>
    <font>
      <b/>
      <sz val="13"/>
      <color theme="1"/>
      <name val="Ghea grapalat"/>
      <family val="3"/>
    </font>
    <font>
      <b/>
      <sz val="12"/>
      <color rgb="FF002060"/>
      <name val="Ghea grapalat"/>
      <family val="3"/>
    </font>
    <font>
      <sz val="12"/>
      <name val="Ghea grapalat"/>
      <family val="3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7" fillId="0" borderId="0" applyNumberFormat="0" applyFill="0" applyBorder="0" applyAlignment="0" applyProtection="0"/>
    <xf numFmtId="165" fontId="38" fillId="0" borderId="0" applyFont="0" applyFill="0" applyBorder="0" applyAlignment="0" applyProtection="0"/>
    <xf numFmtId="0" fontId="38" fillId="0" borderId="11"/>
    <xf numFmtId="0" fontId="17" fillId="0" borderId="11" applyNumberFormat="0" applyFill="0" applyBorder="0" applyAlignment="0" applyProtection="0"/>
    <xf numFmtId="164" fontId="38" fillId="0" borderId="11" applyFont="0" applyFill="0" applyBorder="0" applyAlignment="0" applyProtection="0"/>
    <xf numFmtId="0" fontId="38" fillId="0" borderId="11"/>
    <xf numFmtId="0" fontId="38" fillId="0" borderId="11"/>
    <xf numFmtId="0" fontId="41" fillId="0" borderId="11"/>
  </cellStyleXfs>
  <cellXfs count="24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6" fillId="0" borderId="0" xfId="0" applyFont="1"/>
    <xf numFmtId="0" fontId="5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left" wrapText="1"/>
    </xf>
    <xf numFmtId="0" fontId="13" fillId="0" borderId="0" xfId="0" applyFont="1"/>
    <xf numFmtId="0" fontId="3" fillId="0" borderId="0" xfId="0" applyFont="1" applyAlignment="1">
      <alignment vertical="center"/>
    </xf>
    <xf numFmtId="0" fontId="14" fillId="0" borderId="0" xfId="0" applyFont="1"/>
    <xf numFmtId="0" fontId="18" fillId="0" borderId="0" xfId="0" applyFont="1"/>
    <xf numFmtId="0" fontId="19" fillId="0" borderId="0" xfId="0" applyFont="1"/>
    <xf numFmtId="0" fontId="24" fillId="0" borderId="0" xfId="0" applyFont="1"/>
    <xf numFmtId="0" fontId="23" fillId="0" borderId="0" xfId="0" applyFont="1"/>
    <xf numFmtId="15" fontId="24" fillId="0" borderId="0" xfId="0" applyNumberFormat="1" applyFont="1"/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8" fillId="0" borderId="0" xfId="0" applyFont="1"/>
    <xf numFmtId="0" fontId="22" fillId="2" borderId="1" xfId="0" applyFont="1" applyFill="1" applyBorder="1"/>
    <xf numFmtId="0" fontId="22" fillId="2" borderId="1" xfId="0" applyFont="1" applyFill="1" applyBorder="1" applyAlignment="1">
      <alignment wrapText="1"/>
    </xf>
    <xf numFmtId="0" fontId="22" fillId="2" borderId="1" xfId="0" applyFont="1" applyFill="1" applyBorder="1" applyAlignment="1">
      <alignment horizontal="center" wrapText="1"/>
    </xf>
    <xf numFmtId="165" fontId="22" fillId="2" borderId="1" xfId="0" applyNumberFormat="1" applyFont="1" applyFill="1" applyBorder="1"/>
    <xf numFmtId="0" fontId="16" fillId="2" borderId="5" xfId="0" applyFont="1" applyFill="1" applyBorder="1" applyAlignment="1">
      <alignment wrapText="1"/>
    </xf>
    <xf numFmtId="165" fontId="22" fillId="2" borderId="5" xfId="0" applyNumberFormat="1" applyFont="1" applyFill="1" applyBorder="1"/>
    <xf numFmtId="0" fontId="16" fillId="3" borderId="5" xfId="0" applyFont="1" applyFill="1" applyBorder="1" applyAlignment="1">
      <alignment horizontal="center" vertical="center" wrapText="1"/>
    </xf>
    <xf numFmtId="165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165" fontId="16" fillId="3" borderId="5" xfId="0" applyNumberFormat="1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top"/>
    </xf>
    <xf numFmtId="0" fontId="16" fillId="3" borderId="6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center" wrapText="1"/>
    </xf>
    <xf numFmtId="165" fontId="16" fillId="3" borderId="7" xfId="0" applyNumberFormat="1" applyFont="1" applyFill="1" applyBorder="1" applyAlignment="1">
      <alignment wrapText="1"/>
    </xf>
    <xf numFmtId="0" fontId="16" fillId="3" borderId="7" xfId="0" applyFont="1" applyFill="1" applyBorder="1"/>
    <xf numFmtId="165" fontId="16" fillId="3" borderId="7" xfId="0" applyNumberFormat="1" applyFont="1" applyFill="1" applyBorder="1"/>
    <xf numFmtId="0" fontId="29" fillId="2" borderId="8" xfId="0" applyFont="1" applyFill="1" applyBorder="1" applyAlignment="1">
      <alignment horizontal="center" vertical="center" wrapText="1"/>
    </xf>
    <xf numFmtId="165" fontId="22" fillId="0" borderId="8" xfId="0" applyNumberFormat="1" applyFont="1" applyBorder="1"/>
    <xf numFmtId="0" fontId="22" fillId="2" borderId="8" xfId="0" applyFont="1" applyFill="1" applyBorder="1"/>
    <xf numFmtId="165" fontId="22" fillId="2" borderId="8" xfId="0" applyNumberFormat="1" applyFont="1" applyFill="1" applyBorder="1"/>
    <xf numFmtId="0" fontId="22" fillId="2" borderId="4" xfId="0" applyFont="1" applyFill="1" applyBorder="1"/>
    <xf numFmtId="0" fontId="22" fillId="4" borderId="9" xfId="0" applyFont="1" applyFill="1" applyBorder="1" applyAlignment="1">
      <alignment wrapText="1"/>
    </xf>
    <xf numFmtId="0" fontId="22" fillId="4" borderId="1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165" fontId="16" fillId="2" borderId="11" xfId="0" applyNumberFormat="1" applyFont="1" applyFill="1" applyBorder="1"/>
    <xf numFmtId="0" fontId="16" fillId="2" borderId="11" xfId="0" applyFont="1" applyFill="1" applyBorder="1"/>
    <xf numFmtId="0" fontId="22" fillId="4" borderId="11" xfId="0" applyFont="1" applyFill="1" applyBorder="1" applyAlignment="1">
      <alignment wrapText="1"/>
    </xf>
    <xf numFmtId="0" fontId="16" fillId="2" borderId="7" xfId="0" applyFont="1" applyFill="1" applyBorder="1" applyAlignment="1">
      <alignment horizontal="center" wrapText="1"/>
    </xf>
    <xf numFmtId="165" fontId="16" fillId="2" borderId="7" xfId="0" applyNumberFormat="1" applyFont="1" applyFill="1" applyBorder="1"/>
    <xf numFmtId="0" fontId="16" fillId="2" borderId="7" xfId="0" applyFont="1" applyFill="1" applyBorder="1"/>
    <xf numFmtId="0" fontId="30" fillId="2" borderId="1" xfId="0" applyFont="1" applyFill="1" applyBorder="1" applyAlignment="1">
      <alignment horizontal="center" vertical="center" wrapText="1"/>
    </xf>
    <xf numFmtId="165" fontId="16" fillId="2" borderId="12" xfId="0" applyNumberFormat="1" applyFont="1" applyFill="1" applyBorder="1"/>
    <xf numFmtId="0" fontId="16" fillId="2" borderId="12" xfId="0" applyFont="1" applyFill="1" applyBorder="1"/>
    <xf numFmtId="0" fontId="22" fillId="4" borderId="1" xfId="0" quotePrefix="1" applyFont="1" applyFill="1" applyBorder="1" applyAlignment="1">
      <alignment vertical="center" wrapText="1"/>
    </xf>
    <xf numFmtId="165" fontId="22" fillId="0" borderId="13" xfId="0" applyNumberFormat="1" applyFont="1" applyBorder="1"/>
    <xf numFmtId="0" fontId="16" fillId="2" borderId="1" xfId="0" applyFont="1" applyFill="1" applyBorder="1"/>
    <xf numFmtId="165" fontId="16" fillId="2" borderId="1" xfId="0" applyNumberFormat="1" applyFont="1" applyFill="1" applyBorder="1"/>
    <xf numFmtId="165" fontId="22" fillId="2" borderId="14" xfId="0" applyNumberFormat="1" applyFont="1" applyFill="1" applyBorder="1"/>
    <xf numFmtId="0" fontId="16" fillId="4" borderId="14" xfId="0" applyFont="1" applyFill="1" applyBorder="1" applyAlignment="1">
      <alignment wrapText="1"/>
    </xf>
    <xf numFmtId="0" fontId="16" fillId="4" borderId="14" xfId="0" applyFont="1" applyFill="1" applyBorder="1" applyAlignment="1">
      <alignment horizontal="left" wrapText="1"/>
    </xf>
    <xf numFmtId="0" fontId="16" fillId="2" borderId="14" xfId="0" applyFont="1" applyFill="1" applyBorder="1" applyAlignment="1">
      <alignment horizontal="center" wrapText="1"/>
    </xf>
    <xf numFmtId="0" fontId="22" fillId="2" borderId="14" xfId="0" applyFont="1" applyFill="1" applyBorder="1"/>
    <xf numFmtId="165" fontId="22" fillId="0" borderId="14" xfId="0" applyNumberFormat="1" applyFont="1" applyBorder="1"/>
    <xf numFmtId="0" fontId="22" fillId="2" borderId="7" xfId="0" applyFont="1" applyFill="1" applyBorder="1"/>
    <xf numFmtId="165" fontId="22" fillId="2" borderId="7" xfId="0" applyNumberFormat="1" applyFont="1" applyFill="1" applyBorder="1"/>
    <xf numFmtId="0" fontId="22" fillId="4" borderId="1" xfId="0" applyFont="1" applyFill="1" applyBorder="1" applyAlignment="1">
      <alignment vertical="center" wrapText="1"/>
    </xf>
    <xf numFmtId="165" fontId="22" fillId="2" borderId="13" xfId="0" applyNumberFormat="1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16" fillId="3" borderId="5" xfId="0" applyFont="1" applyFill="1" applyBorder="1"/>
    <xf numFmtId="0" fontId="16" fillId="3" borderId="5" xfId="0" applyFont="1" applyFill="1" applyBorder="1" applyAlignment="1">
      <alignment horizontal="center"/>
    </xf>
    <xf numFmtId="165" fontId="16" fillId="3" borderId="5" xfId="0" applyNumberFormat="1" applyFont="1" applyFill="1" applyBorder="1"/>
    <xf numFmtId="0" fontId="16" fillId="3" borderId="1" xfId="0" applyFont="1" applyFill="1" applyBorder="1"/>
    <xf numFmtId="0" fontId="16" fillId="3" borderId="1" xfId="0" applyFont="1" applyFill="1" applyBorder="1" applyAlignment="1">
      <alignment horizontal="center"/>
    </xf>
    <xf numFmtId="165" fontId="16" fillId="3" borderId="12" xfId="0" applyNumberFormat="1" applyFont="1" applyFill="1" applyBorder="1"/>
    <xf numFmtId="165" fontId="16" fillId="3" borderId="1" xfId="0" applyNumberFormat="1" applyFont="1" applyFill="1" applyBorder="1"/>
    <xf numFmtId="165" fontId="22" fillId="2" borderId="12" xfId="0" applyNumberFormat="1" applyFont="1" applyFill="1" applyBorder="1"/>
    <xf numFmtId="0" fontId="16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horizontal="center" wrapText="1"/>
    </xf>
    <xf numFmtId="165" fontId="16" fillId="2" borderId="5" xfId="0" applyNumberFormat="1" applyFont="1" applyFill="1" applyBorder="1"/>
    <xf numFmtId="0" fontId="22" fillId="0" borderId="0" xfId="0" applyFont="1"/>
    <xf numFmtId="0" fontId="16" fillId="4" borderId="8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wrapText="1"/>
    </xf>
    <xf numFmtId="0" fontId="16" fillId="4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wrapText="1"/>
    </xf>
    <xf numFmtId="0" fontId="20" fillId="2" borderId="11" xfId="0" applyFont="1" applyFill="1" applyBorder="1" applyAlignment="1">
      <alignment horizontal="left" vertical="top" wrapText="1"/>
    </xf>
    <xf numFmtId="0" fontId="21" fillId="0" borderId="11" xfId="0" applyFont="1" applyBorder="1"/>
    <xf numFmtId="0" fontId="32" fillId="0" borderId="0" xfId="0" applyFont="1" applyAlignment="1">
      <alignment horizontal="left" wrapText="1"/>
    </xf>
    <xf numFmtId="0" fontId="32" fillId="0" borderId="0" xfId="0" applyFont="1"/>
    <xf numFmtId="0" fontId="16" fillId="0" borderId="11" xfId="0" applyFont="1" applyBorder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3" fillId="2" borderId="1" xfId="1" applyFont="1" applyFill="1" applyBorder="1" applyAlignment="1">
      <alignment horizontal="center" vertical="center" wrapText="1"/>
    </xf>
    <xf numFmtId="0" fontId="33" fillId="2" borderId="1" xfId="1" applyFont="1" applyFill="1" applyBorder="1" applyAlignment="1">
      <alignment horizontal="center" wrapText="1"/>
    </xf>
    <xf numFmtId="0" fontId="23" fillId="0" borderId="16" xfId="0" applyFont="1" applyBorder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center" wrapText="1"/>
    </xf>
    <xf numFmtId="165" fontId="22" fillId="2" borderId="11" xfId="0" applyNumberFormat="1" applyFont="1" applyFill="1" applyBorder="1"/>
    <xf numFmtId="165" fontId="16" fillId="3" borderId="5" xfId="0" applyNumberFormat="1" applyFont="1" applyFill="1" applyBorder="1" applyAlignment="1">
      <alignment horizontal="center"/>
    </xf>
    <xf numFmtId="0" fontId="18" fillId="0" borderId="16" xfId="0" applyFont="1" applyBorder="1"/>
    <xf numFmtId="0" fontId="22" fillId="4" borderId="11" xfId="0" applyFont="1" applyFill="1" applyBorder="1" applyAlignment="1">
      <alignment vertical="center" wrapText="1"/>
    </xf>
    <xf numFmtId="165" fontId="22" fillId="2" borderId="15" xfId="0" applyNumberFormat="1" applyFont="1" applyFill="1" applyBorder="1"/>
    <xf numFmtId="0" fontId="22" fillId="4" borderId="1" xfId="0" applyFont="1" applyFill="1" applyBorder="1" applyAlignment="1">
      <alignment horizontal="right" vertical="center" wrapText="1"/>
    </xf>
    <xf numFmtId="49" fontId="16" fillId="3" borderId="5" xfId="0" applyNumberFormat="1" applyFont="1" applyFill="1" applyBorder="1" applyAlignment="1">
      <alignment horizontal="right" vertical="center"/>
    </xf>
    <xf numFmtId="0" fontId="3" fillId="0" borderId="16" xfId="0" applyFont="1" applyBorder="1"/>
    <xf numFmtId="0" fontId="3" fillId="0" borderId="17" xfId="0" applyFont="1" applyBorder="1"/>
    <xf numFmtId="0" fontId="8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5" fillId="5" borderId="23" xfId="0" applyFont="1" applyFill="1" applyBorder="1" applyAlignment="1">
      <alignment horizontal="center" wrapText="1"/>
    </xf>
    <xf numFmtId="0" fontId="5" fillId="5" borderId="24" xfId="0" applyFont="1" applyFill="1" applyBorder="1" applyAlignment="1">
      <alignment horizontal="center" wrapText="1"/>
    </xf>
    <xf numFmtId="0" fontId="6" fillId="5" borderId="24" xfId="0" applyFont="1" applyFill="1" applyBorder="1" applyAlignment="1">
      <alignment horizontal="center" wrapText="1"/>
    </xf>
    <xf numFmtId="0" fontId="6" fillId="5" borderId="25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wrapText="1"/>
    </xf>
    <xf numFmtId="0" fontId="16" fillId="0" borderId="27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" fillId="0" borderId="17" xfId="0" applyFont="1" applyBorder="1"/>
    <xf numFmtId="0" fontId="2" fillId="0" borderId="17" xfId="0" applyFont="1" applyBorder="1"/>
    <xf numFmtId="0" fontId="0" fillId="0" borderId="17" xfId="0" applyBorder="1"/>
    <xf numFmtId="0" fontId="1" fillId="0" borderId="18" xfId="0" applyFont="1" applyBorder="1"/>
    <xf numFmtId="0" fontId="1" fillId="0" borderId="19" xfId="0" applyFont="1" applyBorder="1"/>
    <xf numFmtId="0" fontId="1" fillId="0" borderId="21" xfId="0" applyFont="1" applyBorder="1"/>
    <xf numFmtId="0" fontId="7" fillId="5" borderId="2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1" fillId="0" borderId="20" xfId="0" applyFont="1" applyBorder="1"/>
    <xf numFmtId="0" fontId="1" fillId="0" borderId="22" xfId="0" applyFont="1" applyBorder="1"/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  <xf numFmtId="0" fontId="23" fillId="5" borderId="23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23" fillId="5" borderId="25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2" fillId="0" borderId="17" xfId="0" applyFont="1" applyBorder="1"/>
    <xf numFmtId="0" fontId="22" fillId="0" borderId="18" xfId="0" applyFont="1" applyBorder="1"/>
    <xf numFmtId="0" fontId="22" fillId="0" borderId="19" xfId="0" applyFont="1" applyBorder="1"/>
    <xf numFmtId="0" fontId="16" fillId="5" borderId="23" xfId="0" applyFont="1" applyFill="1" applyBorder="1" applyAlignment="1">
      <alignment horizontal="center" wrapText="1"/>
    </xf>
    <xf numFmtId="0" fontId="16" fillId="5" borderId="24" xfId="0" applyFont="1" applyFill="1" applyBorder="1" applyAlignment="1">
      <alignment horizontal="center" wrapText="1"/>
    </xf>
    <xf numFmtId="0" fontId="16" fillId="5" borderId="25" xfId="0" applyFont="1" applyFill="1" applyBorder="1" applyAlignment="1">
      <alignment horizontal="center" wrapText="1"/>
    </xf>
    <xf numFmtId="0" fontId="16" fillId="0" borderId="26" xfId="0" applyFont="1" applyBorder="1" applyAlignment="1">
      <alignment wrapText="1"/>
    </xf>
    <xf numFmtId="0" fontId="10" fillId="2" borderId="11" xfId="0" applyFont="1" applyFill="1" applyBorder="1" applyAlignment="1">
      <alignment horizontal="left" vertical="top" wrapText="1"/>
    </xf>
    <xf numFmtId="0" fontId="4" fillId="0" borderId="11" xfId="0" applyFont="1" applyBorder="1"/>
    <xf numFmtId="0" fontId="34" fillId="0" borderId="20" xfId="0" applyFont="1" applyBorder="1"/>
    <xf numFmtId="0" fontId="18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17" xfId="0" applyFont="1" applyBorder="1"/>
    <xf numFmtId="0" fontId="24" fillId="0" borderId="17" xfId="0" applyFont="1" applyBorder="1" applyAlignment="1">
      <alignment wrapText="1"/>
    </xf>
    <xf numFmtId="0" fontId="24" fillId="0" borderId="18" xfId="0" applyFont="1" applyBorder="1"/>
    <xf numFmtId="0" fontId="24" fillId="0" borderId="19" xfId="0" applyFont="1" applyBorder="1" applyAlignment="1">
      <alignment wrapText="1"/>
    </xf>
    <xf numFmtId="0" fontId="24" fillId="0" borderId="20" xfId="0" applyFont="1" applyBorder="1"/>
    <xf numFmtId="0" fontId="24" fillId="0" borderId="21" xfId="0" applyFont="1" applyBorder="1"/>
    <xf numFmtId="0" fontId="24" fillId="0" borderId="21" xfId="0" applyFont="1" applyBorder="1" applyAlignment="1">
      <alignment wrapText="1"/>
    </xf>
    <xf numFmtId="0" fontId="24" fillId="0" borderId="22" xfId="0" applyFont="1" applyBorder="1" applyAlignment="1">
      <alignment wrapText="1"/>
    </xf>
    <xf numFmtId="0" fontId="23" fillId="5" borderId="24" xfId="0" applyFont="1" applyFill="1" applyBorder="1" applyAlignment="1">
      <alignment horizontal="center" wrapText="1"/>
    </xf>
    <xf numFmtId="0" fontId="23" fillId="5" borderId="25" xfId="0" applyFont="1" applyFill="1" applyBorder="1" applyAlignment="1">
      <alignment horizont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16" fillId="0" borderId="20" xfId="0" applyFont="1" applyBorder="1"/>
    <xf numFmtId="0" fontId="14" fillId="0" borderId="26" xfId="0" applyFont="1" applyBorder="1" applyAlignment="1">
      <alignment wrapText="1"/>
    </xf>
    <xf numFmtId="0" fontId="14" fillId="2" borderId="27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35" fillId="0" borderId="0" xfId="0" applyFont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16" fillId="2" borderId="11" xfId="0" applyFont="1" applyFill="1" applyBorder="1" applyAlignment="1">
      <alignment horizontal="center" wrapText="1"/>
    </xf>
    <xf numFmtId="0" fontId="5" fillId="4" borderId="15" xfId="0" applyFont="1" applyFill="1" applyBorder="1" applyAlignment="1">
      <alignment horizontal="left" wrapText="1"/>
    </xf>
    <xf numFmtId="166" fontId="5" fillId="2" borderId="15" xfId="2" applyNumberFormat="1" applyFont="1" applyFill="1" applyBorder="1"/>
    <xf numFmtId="166" fontId="5" fillId="2" borderId="11" xfId="2" applyNumberFormat="1" applyFont="1" applyFill="1" applyBorder="1"/>
    <xf numFmtId="166" fontId="3" fillId="2" borderId="13" xfId="0" applyNumberFormat="1" applyFont="1" applyFill="1" applyBorder="1"/>
    <xf numFmtId="166" fontId="3" fillId="2" borderId="15" xfId="0" applyNumberFormat="1" applyFont="1" applyFill="1" applyBorder="1"/>
    <xf numFmtId="166" fontId="3" fillId="2" borderId="11" xfId="0" applyNumberFormat="1" applyFont="1" applyFill="1" applyBorder="1"/>
    <xf numFmtId="0" fontId="3" fillId="0" borderId="32" xfId="0" applyFont="1" applyBorder="1"/>
    <xf numFmtId="0" fontId="3" fillId="0" borderId="33" xfId="0" applyFont="1" applyBorder="1"/>
    <xf numFmtId="0" fontId="8" fillId="0" borderId="33" xfId="0" applyFont="1" applyBorder="1"/>
    <xf numFmtId="0" fontId="3" fillId="0" borderId="34" xfId="0" applyFont="1" applyBorder="1"/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166" fontId="5" fillId="0" borderId="21" xfId="2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66" fontId="5" fillId="0" borderId="21" xfId="2" applyNumberFormat="1" applyFont="1" applyBorder="1"/>
    <xf numFmtId="0" fontId="39" fillId="0" borderId="0" xfId="0" applyFont="1"/>
    <xf numFmtId="0" fontId="40" fillId="0" borderId="20" xfId="0" applyFont="1" applyBorder="1"/>
    <xf numFmtId="0" fontId="34" fillId="0" borderId="21" xfId="0" applyFont="1" applyBorder="1"/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34" fillId="0" borderId="0" xfId="0" applyFont="1"/>
    <xf numFmtId="166" fontId="34" fillId="0" borderId="21" xfId="2" applyNumberFormat="1" applyFont="1" applyBorder="1"/>
    <xf numFmtId="166" fontId="40" fillId="0" borderId="21" xfId="2" applyNumberFormat="1" applyFont="1" applyBorder="1" applyAlignment="1">
      <alignment horizontal="center"/>
    </xf>
    <xf numFmtId="166" fontId="34" fillId="0" borderId="21" xfId="2" applyNumberFormat="1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18" fillId="0" borderId="32" xfId="0" applyFont="1" applyBorder="1"/>
    <xf numFmtId="0" fontId="18" fillId="0" borderId="33" xfId="0" applyFont="1" applyBorder="1"/>
    <xf numFmtId="0" fontId="18" fillId="0" borderId="34" xfId="0" applyFont="1" applyBorder="1"/>
    <xf numFmtId="0" fontId="34" fillId="0" borderId="21" xfId="0" applyFont="1" applyBorder="1" applyAlignment="1">
      <alignment horizontal="center"/>
    </xf>
    <xf numFmtId="0" fontId="22" fillId="0" borderId="32" xfId="0" applyFont="1" applyBorder="1"/>
    <xf numFmtId="0" fontId="22" fillId="0" borderId="33" xfId="0" applyFont="1" applyBorder="1"/>
    <xf numFmtId="0" fontId="22" fillId="0" borderId="34" xfId="0" applyFont="1" applyBorder="1"/>
    <xf numFmtId="0" fontId="5" fillId="0" borderId="20" xfId="0" applyFont="1" applyBorder="1"/>
    <xf numFmtId="0" fontId="5" fillId="0" borderId="21" xfId="0" applyFont="1" applyBorder="1"/>
    <xf numFmtId="49" fontId="1" fillId="0" borderId="0" xfId="0" applyNumberFormat="1" applyFont="1"/>
    <xf numFmtId="0" fontId="17" fillId="0" borderId="11" xfId="4"/>
    <xf numFmtId="0" fontId="12" fillId="0" borderId="11" xfId="6" applyFont="1" applyAlignment="1">
      <alignment wrapText="1"/>
    </xf>
    <xf numFmtId="0" fontId="12" fillId="0" borderId="17" xfId="7" applyFont="1" applyBorder="1"/>
    <xf numFmtId="0" fontId="12" fillId="0" borderId="17" xfId="7" applyFont="1" applyBorder="1" applyAlignment="1">
      <alignment wrapText="1"/>
    </xf>
    <xf numFmtId="0" fontId="12" fillId="0" borderId="18" xfId="7" applyFont="1" applyBorder="1"/>
    <xf numFmtId="0" fontId="12" fillId="0" borderId="20" xfId="7" applyFont="1" applyBorder="1"/>
    <xf numFmtId="0" fontId="12" fillId="0" borderId="21" xfId="7" applyFont="1" applyBorder="1"/>
    <xf numFmtId="0" fontId="12" fillId="0" borderId="21" xfId="7" applyFont="1" applyBorder="1" applyAlignment="1">
      <alignment wrapText="1"/>
    </xf>
    <xf numFmtId="49" fontId="12" fillId="0" borderId="17" xfId="7" applyNumberFormat="1" applyFont="1" applyBorder="1" applyAlignment="1">
      <alignment wrapText="1"/>
    </xf>
    <xf numFmtId="14" fontId="1" fillId="0" borderId="19" xfId="0" applyNumberFormat="1" applyFont="1" applyBorder="1"/>
    <xf numFmtId="0" fontId="26" fillId="2" borderId="2" xfId="0" applyFont="1" applyFill="1" applyBorder="1" applyAlignment="1">
      <alignment horizontal="left" vertical="top" wrapText="1"/>
    </xf>
    <xf numFmtId="0" fontId="27" fillId="0" borderId="3" xfId="0" applyFont="1" applyBorder="1"/>
    <xf numFmtId="0" fontId="12" fillId="0" borderId="0" xfId="0" applyFont="1" applyAlignment="1">
      <alignment horizontal="right" wrapText="1"/>
    </xf>
    <xf numFmtId="0" fontId="35" fillId="0" borderId="0" xfId="0" applyFont="1" applyAlignment="1">
      <alignment horizontal="center"/>
    </xf>
    <xf numFmtId="0" fontId="36" fillId="2" borderId="2" xfId="0" applyFont="1" applyFill="1" applyBorder="1" applyAlignment="1">
      <alignment horizontal="left" vertical="top" wrapText="1"/>
    </xf>
    <xf numFmtId="0" fontId="37" fillId="0" borderId="3" xfId="0" applyFont="1" applyBorder="1"/>
    <xf numFmtId="0" fontId="37" fillId="0" borderId="4" xfId="0" applyFont="1" applyBorder="1"/>
    <xf numFmtId="0" fontId="6" fillId="0" borderId="0" xfId="0" applyFont="1" applyAlignment="1">
      <alignment horizontal="left"/>
    </xf>
    <xf numFmtId="0" fontId="0" fillId="0" borderId="0" xfId="0"/>
    <xf numFmtId="0" fontId="14" fillId="0" borderId="0" xfId="0" applyFont="1" applyAlignment="1">
      <alignment horizontal="left"/>
    </xf>
    <xf numFmtId="0" fontId="36" fillId="2" borderId="17" xfId="0" applyFont="1" applyFill="1" applyBorder="1" applyAlignment="1">
      <alignment horizontal="left" vertical="top" wrapText="1"/>
    </xf>
    <xf numFmtId="0" fontId="36" fillId="2" borderId="29" xfId="0" applyFont="1" applyFill="1" applyBorder="1" applyAlignment="1">
      <alignment horizontal="left" vertical="top" wrapText="1"/>
    </xf>
    <xf numFmtId="0" fontId="36" fillId="2" borderId="30" xfId="0" applyFont="1" applyFill="1" applyBorder="1" applyAlignment="1">
      <alignment horizontal="left" vertical="top" wrapText="1"/>
    </xf>
    <xf numFmtId="0" fontId="36" fillId="2" borderId="31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wrapText="1"/>
    </xf>
    <xf numFmtId="0" fontId="28" fillId="0" borderId="11" xfId="0" applyFont="1" applyBorder="1" applyAlignment="1">
      <alignment horizontal="left" wrapText="1"/>
    </xf>
  </cellXfs>
  <cellStyles count="9">
    <cellStyle name="Comma 2" xfId="5"/>
    <cellStyle name="Hyperlink 2" xfId="4"/>
    <cellStyle name="Normal 2" xfId="3"/>
    <cellStyle name="Normal 3" xfId="6"/>
    <cellStyle name="Normal 4" xfId="7"/>
    <cellStyle name="Normal 5" xfId="8"/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preluyerkir.am/hy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="85" zoomScaleNormal="85" zoomScaleSheetLayoutView="85" workbookViewId="0">
      <selection activeCell="P13" sqref="P13"/>
    </sheetView>
  </sheetViews>
  <sheetFormatPr defaultColWidth="14.42578125" defaultRowHeight="13.5"/>
  <cols>
    <col min="1" max="1" width="6.140625" style="14" customWidth="1"/>
    <col min="2" max="2" width="62" style="14" customWidth="1"/>
    <col min="3" max="5" width="22.7109375" style="14" customWidth="1"/>
    <col min="6" max="6" width="9.140625" style="14" customWidth="1"/>
    <col min="7" max="26" width="8.7109375" style="14" customWidth="1"/>
    <col min="27" max="16384" width="14.42578125" style="14"/>
  </cols>
  <sheetData>
    <row r="1" spans="1:5" ht="79.5" customHeight="1">
      <c r="D1" s="235" t="s">
        <v>157</v>
      </c>
      <c r="E1" s="235"/>
    </row>
    <row r="2" spans="1:5" s="182" customFormat="1" ht="33" customHeight="1">
      <c r="B2" s="236" t="s">
        <v>182</v>
      </c>
      <c r="C2" s="236"/>
      <c r="D2" s="236"/>
      <c r="E2" s="236"/>
    </row>
    <row r="3" spans="1:5" s="182" customFormat="1" ht="33" customHeight="1">
      <c r="B3" s="236" t="s">
        <v>181</v>
      </c>
      <c r="C3" s="236"/>
      <c r="D3" s="236"/>
      <c r="E3" s="236"/>
    </row>
    <row r="6" spans="1:5" ht="14.25">
      <c r="B6" s="15" t="s">
        <v>0</v>
      </c>
    </row>
    <row r="7" spans="1:5" ht="16.5">
      <c r="B7" s="13" t="s">
        <v>1</v>
      </c>
      <c r="C7" s="1" t="s">
        <v>186</v>
      </c>
    </row>
    <row r="8" spans="1:5" ht="16.5">
      <c r="B8" s="13" t="s">
        <v>2</v>
      </c>
      <c r="C8" s="222" t="s">
        <v>183</v>
      </c>
    </row>
    <row r="9" spans="1:5" ht="14.25">
      <c r="B9" s="13" t="s">
        <v>3</v>
      </c>
    </row>
    <row r="10" spans="1:5" ht="14.25">
      <c r="B10" s="15" t="s">
        <v>122</v>
      </c>
      <c r="C10" s="14">
        <v>3</v>
      </c>
    </row>
    <row r="11" spans="1:5" ht="54">
      <c r="B11" s="15" t="s">
        <v>4</v>
      </c>
      <c r="C11" s="224" t="s">
        <v>185</v>
      </c>
    </row>
    <row r="12" spans="1:5" ht="15">
      <c r="B12" s="15" t="s">
        <v>5</v>
      </c>
      <c r="C12" s="223" t="s">
        <v>184</v>
      </c>
    </row>
    <row r="15" spans="1:5">
      <c r="A15" s="233" t="s">
        <v>123</v>
      </c>
      <c r="B15" s="234"/>
      <c r="C15" s="234"/>
      <c r="D15" s="234"/>
      <c r="E15" s="234"/>
    </row>
    <row r="16" spans="1:5" ht="14.25">
      <c r="B16" s="15"/>
      <c r="D16" s="16"/>
      <c r="E16" s="16"/>
    </row>
    <row r="17" spans="1:5" ht="15" thickBot="1">
      <c r="A17" s="15" t="s">
        <v>73</v>
      </c>
      <c r="B17" s="15"/>
      <c r="D17" s="16"/>
      <c r="E17" s="16"/>
    </row>
    <row r="18" spans="1:5" ht="43.5" thickBot="1">
      <c r="A18" s="172" t="s">
        <v>8</v>
      </c>
      <c r="B18" s="173" t="s">
        <v>74</v>
      </c>
      <c r="C18" s="173" t="s">
        <v>75</v>
      </c>
      <c r="D18" s="173" t="s">
        <v>76</v>
      </c>
      <c r="E18" s="174" t="s">
        <v>77</v>
      </c>
    </row>
    <row r="19" spans="1:5" ht="15" thickTop="1">
      <c r="A19" s="144">
        <v>1</v>
      </c>
      <c r="B19" s="170">
        <v>2</v>
      </c>
      <c r="C19" s="170">
        <v>3</v>
      </c>
      <c r="D19" s="170">
        <v>4</v>
      </c>
      <c r="E19" s="171">
        <v>5</v>
      </c>
    </row>
    <row r="20" spans="1:5">
      <c r="A20" s="227">
        <v>1</v>
      </c>
      <c r="B20" s="225" t="s">
        <v>187</v>
      </c>
      <c r="C20" s="226" t="s">
        <v>188</v>
      </c>
      <c r="D20" s="231" t="s">
        <v>189</v>
      </c>
      <c r="E20" s="165"/>
    </row>
    <row r="21" spans="1:5">
      <c r="A21" s="227">
        <v>2</v>
      </c>
      <c r="B21" s="225" t="s">
        <v>190</v>
      </c>
      <c r="C21" s="226" t="s">
        <v>191</v>
      </c>
      <c r="D21" s="231" t="s">
        <v>189</v>
      </c>
      <c r="E21" s="165"/>
    </row>
    <row r="22" spans="1:5">
      <c r="A22" s="227">
        <v>3</v>
      </c>
      <c r="B22" s="225" t="s">
        <v>192</v>
      </c>
      <c r="C22" s="226" t="s">
        <v>191</v>
      </c>
      <c r="D22" s="231" t="s">
        <v>189</v>
      </c>
      <c r="E22" s="165"/>
    </row>
    <row r="23" spans="1:5">
      <c r="A23" s="227">
        <v>4</v>
      </c>
      <c r="B23" s="225" t="s">
        <v>193</v>
      </c>
      <c r="C23" s="226" t="s">
        <v>188</v>
      </c>
      <c r="D23" s="231" t="s">
        <v>189</v>
      </c>
      <c r="E23" s="165"/>
    </row>
    <row r="24" spans="1:5" ht="14.25" thickBot="1">
      <c r="A24" s="228">
        <v>5</v>
      </c>
      <c r="B24" s="229" t="s">
        <v>194</v>
      </c>
      <c r="C24" s="230" t="s">
        <v>191</v>
      </c>
      <c r="D24" s="230" t="s">
        <v>189</v>
      </c>
      <c r="E24" s="169"/>
    </row>
    <row r="25" spans="1:5">
      <c r="C25" s="17"/>
      <c r="D25" s="17"/>
      <c r="E25" s="17"/>
    </row>
    <row r="26" spans="1:5" ht="15" thickBot="1">
      <c r="A26" s="15" t="s">
        <v>78</v>
      </c>
      <c r="B26" s="15"/>
      <c r="C26" s="17"/>
      <c r="D26" s="17"/>
      <c r="E26" s="17"/>
    </row>
    <row r="27" spans="1:5" ht="29.25" thickBot="1">
      <c r="A27" s="172" t="s">
        <v>8</v>
      </c>
      <c r="B27" s="173" t="s">
        <v>79</v>
      </c>
      <c r="C27" s="173" t="s">
        <v>80</v>
      </c>
      <c r="D27" s="173" t="s">
        <v>81</v>
      </c>
      <c r="E27" s="174" t="s">
        <v>82</v>
      </c>
    </row>
    <row r="28" spans="1:5" ht="15" thickTop="1">
      <c r="A28" s="144">
        <v>1</v>
      </c>
      <c r="B28" s="170">
        <v>2</v>
      </c>
      <c r="C28" s="170">
        <v>3</v>
      </c>
      <c r="D28" s="170">
        <v>4</v>
      </c>
      <c r="E28" s="171">
        <v>5</v>
      </c>
    </row>
    <row r="29" spans="1:5">
      <c r="A29" s="164"/>
      <c r="B29" s="162"/>
      <c r="C29" s="163"/>
      <c r="D29" s="163"/>
      <c r="E29" s="165"/>
    </row>
    <row r="30" spans="1:5">
      <c r="A30" s="164"/>
      <c r="B30" s="162"/>
      <c r="C30" s="163"/>
      <c r="D30" s="163"/>
      <c r="E30" s="165"/>
    </row>
    <row r="31" spans="1:5" ht="14.25" thickBot="1">
      <c r="A31" s="166"/>
      <c r="B31" s="167"/>
      <c r="C31" s="168"/>
      <c r="D31" s="168"/>
      <c r="E31" s="169"/>
    </row>
    <row r="32" spans="1:5" ht="14.25">
      <c r="B32" s="18"/>
      <c r="C32" s="18"/>
      <c r="D32" s="18"/>
      <c r="E32" s="18"/>
    </row>
    <row r="33" spans="1:5" ht="14.25" customHeight="1" thickBot="1">
      <c r="A33" s="15" t="s">
        <v>83</v>
      </c>
      <c r="B33" s="18"/>
    </row>
    <row r="34" spans="1:5" ht="29.25" thickBot="1">
      <c r="A34" s="172" t="s">
        <v>8</v>
      </c>
      <c r="B34" s="173" t="s">
        <v>145</v>
      </c>
      <c r="C34" s="173" t="s">
        <v>53</v>
      </c>
      <c r="D34" s="173" t="s">
        <v>84</v>
      </c>
      <c r="E34" s="174" t="s">
        <v>85</v>
      </c>
    </row>
    <row r="35" spans="1:5" ht="15" thickTop="1">
      <c r="A35" s="144">
        <v>1</v>
      </c>
      <c r="B35" s="170">
        <v>2</v>
      </c>
      <c r="C35" s="170">
        <v>3</v>
      </c>
      <c r="D35" s="170">
        <v>4</v>
      </c>
      <c r="E35" s="171">
        <v>5</v>
      </c>
    </row>
    <row r="36" spans="1:5">
      <c r="A36" s="164"/>
      <c r="B36" s="162"/>
      <c r="C36" s="163"/>
      <c r="D36" s="163"/>
      <c r="E36" s="165"/>
    </row>
    <row r="37" spans="1:5">
      <c r="A37" s="164"/>
      <c r="B37" s="162"/>
      <c r="C37" s="163"/>
      <c r="D37" s="163"/>
      <c r="E37" s="165"/>
    </row>
    <row r="38" spans="1:5" ht="14.25" thickBot="1">
      <c r="A38" s="166"/>
      <c r="B38" s="167"/>
      <c r="C38" s="168"/>
      <c r="D38" s="168"/>
      <c r="E38" s="169"/>
    </row>
    <row r="41" spans="1:5" ht="14.25" thickBot="1"/>
    <row r="42" spans="1:5" s="15" customFormat="1" ht="15" thickBot="1">
      <c r="B42" s="15" t="s">
        <v>6</v>
      </c>
      <c r="C42" s="96"/>
    </row>
  </sheetData>
  <mergeCells count="4">
    <mergeCell ref="A15:E15"/>
    <mergeCell ref="D1:E1"/>
    <mergeCell ref="B2:E2"/>
    <mergeCell ref="B3:E3"/>
  </mergeCells>
  <hyperlinks>
    <hyperlink ref="C12" r:id="rId1"/>
  </hyperlinks>
  <pageMargins left="0.7" right="0.7" top="0.75" bottom="0.75" header="0" footer="0"/>
  <pageSetup scale="66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42578125" defaultRowHeight="15" customHeight="1"/>
  <cols>
    <col min="1" max="6" width="9.140625" customWidth="1"/>
    <col min="7" max="26" width="8.7109375" customWidth="1"/>
  </cols>
  <sheetData>
    <row r="1" spans="1:26" ht="13.5" customHeight="1">
      <c r="A1" s="5" t="s">
        <v>112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5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5" t="s">
        <v>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5"/>
      <c r="B8" s="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5"/>
      <c r="B9" s="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5" t="s">
        <v>72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5"/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5"/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5" t="s">
        <v>113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zoomScaleNormal="100" zoomScaleSheetLayoutView="100" workbookViewId="0">
      <selection activeCell="F4" sqref="F4"/>
    </sheetView>
  </sheetViews>
  <sheetFormatPr defaultColWidth="14.42578125" defaultRowHeight="13.5"/>
  <cols>
    <col min="1" max="1" width="6" style="82" customWidth="1"/>
    <col min="2" max="2" width="80.85546875" style="82" customWidth="1"/>
    <col min="3" max="3" width="11.42578125" style="82" customWidth="1"/>
    <col min="4" max="4" width="16.42578125" style="82" customWidth="1"/>
    <col min="5" max="5" width="2.5703125" style="82" customWidth="1"/>
    <col min="6" max="6" width="16.42578125" style="82" customWidth="1"/>
    <col min="7" max="7" width="3.42578125" style="82" customWidth="1"/>
    <col min="8" max="8" width="16.42578125" style="82" customWidth="1"/>
    <col min="9" max="11" width="9.140625" style="82" customWidth="1"/>
    <col min="12" max="16384" width="14.42578125" style="82"/>
  </cols>
  <sheetData>
    <row r="1" spans="1:11" ht="17.25">
      <c r="A1" s="237" t="s">
        <v>173</v>
      </c>
      <c r="B1" s="238"/>
      <c r="C1" s="238"/>
      <c r="D1" s="238"/>
      <c r="E1" s="238"/>
      <c r="F1" s="238"/>
      <c r="G1" s="238"/>
      <c r="H1" s="239"/>
      <c r="I1" s="20"/>
      <c r="J1" s="20"/>
      <c r="K1" s="20"/>
    </row>
    <row r="2" spans="1:11">
      <c r="A2" s="21"/>
      <c r="B2" s="21"/>
      <c r="C2" s="22"/>
      <c r="D2" s="23"/>
      <c r="E2" s="20"/>
      <c r="F2" s="23"/>
      <c r="G2" s="23"/>
      <c r="H2" s="23"/>
      <c r="I2" s="20"/>
      <c r="J2" s="20"/>
      <c r="K2" s="20"/>
    </row>
    <row r="3" spans="1:11" ht="14.25" thickBot="1">
      <c r="A3" s="24"/>
      <c r="B3" s="24" t="s">
        <v>7</v>
      </c>
      <c r="C3" s="22"/>
      <c r="D3" s="23"/>
      <c r="E3" s="20"/>
      <c r="F3" s="25">
        <v>3685906</v>
      </c>
      <c r="G3" s="23"/>
      <c r="H3" s="23"/>
      <c r="I3" s="20"/>
      <c r="J3" s="20"/>
      <c r="K3" s="20"/>
    </row>
    <row r="4" spans="1:11" ht="14.25" thickTop="1">
      <c r="A4" s="21"/>
      <c r="B4" s="21"/>
      <c r="C4" s="22"/>
      <c r="D4" s="23"/>
      <c r="E4" s="20"/>
      <c r="F4" s="23"/>
      <c r="G4" s="23"/>
      <c r="H4" s="23"/>
      <c r="I4" s="20"/>
      <c r="J4" s="20"/>
      <c r="K4" s="20"/>
    </row>
    <row r="5" spans="1:11" ht="27.75" thickBot="1">
      <c r="A5" s="26" t="s">
        <v>8</v>
      </c>
      <c r="B5" s="26" t="s">
        <v>9</v>
      </c>
      <c r="C5" s="26" t="s">
        <v>10</v>
      </c>
      <c r="D5" s="27" t="s">
        <v>11</v>
      </c>
      <c r="E5" s="28"/>
      <c r="F5" s="27" t="s">
        <v>12</v>
      </c>
      <c r="G5" s="29"/>
      <c r="H5" s="29" t="s">
        <v>13</v>
      </c>
      <c r="I5" s="20"/>
      <c r="J5" s="20"/>
      <c r="K5" s="20"/>
    </row>
    <row r="6" spans="1:11" ht="14.25" thickTop="1">
      <c r="A6" s="30" t="s">
        <v>14</v>
      </c>
      <c r="B6" s="31"/>
      <c r="C6" s="32"/>
      <c r="D6" s="33"/>
      <c r="E6" s="34"/>
      <c r="F6" s="33"/>
      <c r="G6" s="35"/>
      <c r="H6" s="35"/>
      <c r="I6" s="20"/>
      <c r="J6" s="20"/>
      <c r="K6" s="20"/>
    </row>
    <row r="7" spans="1:11">
      <c r="A7" s="83">
        <v>1.1000000000000001</v>
      </c>
      <c r="B7" s="83" t="s">
        <v>15</v>
      </c>
      <c r="C7" s="36"/>
      <c r="D7" s="37"/>
      <c r="E7" s="38"/>
      <c r="F7" s="39"/>
      <c r="G7" s="39"/>
      <c r="H7" s="39"/>
      <c r="I7" s="40"/>
      <c r="J7" s="20"/>
      <c r="K7" s="20"/>
    </row>
    <row r="8" spans="1:11">
      <c r="A8" s="41" t="s">
        <v>16</v>
      </c>
      <c r="B8" s="183" t="s">
        <v>161</v>
      </c>
      <c r="C8" s="43"/>
      <c r="D8" s="44"/>
      <c r="E8" s="45"/>
      <c r="F8" s="44"/>
      <c r="G8" s="44"/>
      <c r="H8" s="188">
        <f>+F8</f>
        <v>0</v>
      </c>
      <c r="I8" s="20"/>
      <c r="J8" s="20"/>
      <c r="K8" s="20"/>
    </row>
    <row r="9" spans="1:11">
      <c r="A9" s="46" t="s">
        <v>17</v>
      </c>
      <c r="B9" s="183" t="s">
        <v>162</v>
      </c>
      <c r="C9" s="47"/>
      <c r="D9" s="48"/>
      <c r="E9" s="49"/>
      <c r="F9" s="48"/>
      <c r="G9" s="48"/>
      <c r="H9" s="188">
        <f>+F9</f>
        <v>0</v>
      </c>
      <c r="I9" s="20"/>
      <c r="J9" s="20"/>
      <c r="K9" s="20"/>
    </row>
    <row r="10" spans="1:11">
      <c r="A10" s="46"/>
      <c r="B10" s="186" t="s">
        <v>164</v>
      </c>
      <c r="C10" s="185"/>
      <c r="D10" s="44"/>
      <c r="E10" s="45"/>
      <c r="F10" s="187">
        <f>SUM(F8:F9)</f>
        <v>0</v>
      </c>
      <c r="G10" s="44"/>
      <c r="H10" s="187">
        <f>+F10</f>
        <v>0</v>
      </c>
      <c r="I10" s="97"/>
      <c r="J10" s="97"/>
      <c r="K10" s="97"/>
    </row>
    <row r="11" spans="1:11">
      <c r="A11" s="84">
        <v>1.2</v>
      </c>
      <c r="B11" s="84" t="s">
        <v>18</v>
      </c>
      <c r="C11" s="50"/>
      <c r="D11" s="51"/>
      <c r="E11" s="52"/>
      <c r="F11" s="51"/>
      <c r="G11" s="51"/>
      <c r="H11" s="51"/>
      <c r="I11" s="20"/>
      <c r="J11" s="20"/>
      <c r="K11" s="20"/>
    </row>
    <row r="12" spans="1:11">
      <c r="A12" s="53" t="s">
        <v>20</v>
      </c>
      <c r="B12" s="183" t="s">
        <v>18</v>
      </c>
      <c r="C12" s="95" t="s">
        <v>121</v>
      </c>
      <c r="D12" s="56"/>
      <c r="E12" s="55"/>
      <c r="F12" s="56">
        <v>62040000</v>
      </c>
      <c r="G12" s="56"/>
      <c r="H12" s="57">
        <f>+F12</f>
        <v>62040000</v>
      </c>
      <c r="I12" s="20"/>
      <c r="J12" s="20"/>
      <c r="K12" s="20"/>
    </row>
    <row r="13" spans="1:11">
      <c r="A13" s="53" t="s">
        <v>21</v>
      </c>
      <c r="B13" s="183" t="s">
        <v>172</v>
      </c>
      <c r="C13" s="93" t="s">
        <v>19</v>
      </c>
      <c r="D13" s="54"/>
      <c r="E13" s="20"/>
      <c r="F13" s="54"/>
      <c r="G13" s="23"/>
      <c r="H13" s="57">
        <f>+D13</f>
        <v>0</v>
      </c>
      <c r="I13" s="20"/>
      <c r="J13" s="20"/>
      <c r="K13" s="20"/>
    </row>
    <row r="14" spans="1:11">
      <c r="A14" s="58"/>
      <c r="B14" s="59" t="s">
        <v>22</v>
      </c>
      <c r="C14" s="60"/>
      <c r="D14" s="57">
        <f>+D13</f>
        <v>0</v>
      </c>
      <c r="E14" s="61"/>
      <c r="F14" s="57">
        <f>+F12</f>
        <v>62040000</v>
      </c>
      <c r="G14" s="57"/>
      <c r="H14" s="57">
        <f>+D14+F14</f>
        <v>62040000</v>
      </c>
      <c r="I14" s="20"/>
      <c r="J14" s="20"/>
      <c r="K14" s="20"/>
    </row>
    <row r="15" spans="1:11">
      <c r="A15" s="85">
        <v>1.3</v>
      </c>
      <c r="B15" s="86" t="s">
        <v>23</v>
      </c>
      <c r="C15" s="94" t="s">
        <v>24</v>
      </c>
      <c r="D15" s="62"/>
      <c r="E15" s="63"/>
      <c r="F15" s="57"/>
      <c r="G15" s="64"/>
      <c r="H15" s="57"/>
      <c r="I15" s="20"/>
      <c r="J15" s="20"/>
      <c r="K15" s="20"/>
    </row>
    <row r="16" spans="1:11">
      <c r="A16" s="65" t="s">
        <v>25</v>
      </c>
      <c r="B16" s="42" t="s">
        <v>26</v>
      </c>
      <c r="D16" s="62"/>
      <c r="E16" s="20"/>
      <c r="F16" s="57"/>
      <c r="G16" s="23"/>
      <c r="H16" s="57">
        <f>+F16</f>
        <v>0</v>
      </c>
      <c r="I16" s="20"/>
      <c r="J16" s="20"/>
      <c r="K16" s="20"/>
    </row>
    <row r="17" spans="1:11">
      <c r="A17" s="65" t="s">
        <v>27</v>
      </c>
      <c r="B17" s="42" t="s">
        <v>28</v>
      </c>
      <c r="C17" s="50"/>
      <c r="D17" s="54"/>
      <c r="E17" s="20"/>
      <c r="F17" s="66"/>
      <c r="G17" s="23"/>
      <c r="H17" s="57">
        <f>+F17</f>
        <v>0</v>
      </c>
      <c r="I17" s="20"/>
      <c r="J17" s="20"/>
      <c r="K17" s="20"/>
    </row>
    <row r="18" spans="1:11">
      <c r="A18" s="58"/>
      <c r="B18" s="59" t="s">
        <v>29</v>
      </c>
      <c r="C18" s="60"/>
      <c r="D18" s="62"/>
      <c r="E18" s="61"/>
      <c r="F18" s="57">
        <f>SUM(F16:F17)</f>
        <v>0</v>
      </c>
      <c r="G18" s="57"/>
      <c r="H18" s="57">
        <f>+F18</f>
        <v>0</v>
      </c>
      <c r="I18" s="20"/>
      <c r="J18" s="20"/>
      <c r="K18" s="20"/>
    </row>
    <row r="19" spans="1:11">
      <c r="A19" s="87">
        <v>1.4</v>
      </c>
      <c r="B19" s="87" t="s">
        <v>30</v>
      </c>
      <c r="C19" s="94" t="s">
        <v>31</v>
      </c>
      <c r="D19" s="23"/>
      <c r="E19" s="20"/>
      <c r="F19" s="23"/>
      <c r="G19" s="23"/>
      <c r="H19" s="23"/>
      <c r="I19" s="20"/>
      <c r="J19" s="20"/>
      <c r="K19" s="20"/>
    </row>
    <row r="20" spans="1:11">
      <c r="A20" s="65" t="s">
        <v>32</v>
      </c>
      <c r="B20" s="42" t="s">
        <v>33</v>
      </c>
      <c r="D20" s="62"/>
      <c r="E20" s="20"/>
      <c r="F20" s="57"/>
      <c r="G20" s="23"/>
      <c r="H20" s="57">
        <f>+F20</f>
        <v>0</v>
      </c>
      <c r="I20" s="20"/>
      <c r="J20" s="20"/>
      <c r="K20" s="20"/>
    </row>
    <row r="21" spans="1:11">
      <c r="A21" s="65" t="s">
        <v>34</v>
      </c>
      <c r="B21" s="42" t="s">
        <v>35</v>
      </c>
      <c r="C21" s="50"/>
      <c r="D21" s="62"/>
      <c r="E21" s="20"/>
      <c r="F21" s="57"/>
      <c r="G21" s="23"/>
      <c r="H21" s="57">
        <f>+F21</f>
        <v>0</v>
      </c>
      <c r="I21" s="20"/>
      <c r="J21" s="20"/>
      <c r="K21" s="20"/>
    </row>
    <row r="22" spans="1:11">
      <c r="A22" s="58"/>
      <c r="B22" s="59" t="s">
        <v>36</v>
      </c>
      <c r="C22" s="60"/>
      <c r="D22" s="57"/>
      <c r="E22" s="61"/>
      <c r="F22" s="57">
        <f>SUM(F20:F21)</f>
        <v>0</v>
      </c>
      <c r="G22" s="57"/>
      <c r="H22" s="57">
        <f>+F22</f>
        <v>0</v>
      </c>
      <c r="I22" s="20"/>
      <c r="J22" s="20"/>
      <c r="K22" s="20"/>
    </row>
    <row r="23" spans="1:11">
      <c r="A23" s="87">
        <v>1.5</v>
      </c>
      <c r="B23" s="87" t="s">
        <v>167</v>
      </c>
      <c r="C23" s="68"/>
      <c r="D23" s="23"/>
      <c r="E23" s="20"/>
      <c r="F23" s="23"/>
      <c r="G23" s="23"/>
      <c r="H23" s="23"/>
      <c r="I23" s="20"/>
      <c r="J23" s="20"/>
      <c r="K23" s="20"/>
    </row>
    <row r="24" spans="1:11">
      <c r="A24" s="65" t="s">
        <v>37</v>
      </c>
      <c r="B24" s="42" t="s">
        <v>38</v>
      </c>
      <c r="C24" s="67"/>
      <c r="D24" s="62"/>
      <c r="E24" s="20"/>
      <c r="F24" s="57"/>
      <c r="G24" s="23"/>
      <c r="H24" s="57">
        <f>+F24</f>
        <v>0</v>
      </c>
      <c r="I24" s="20"/>
      <c r="J24" s="20"/>
      <c r="K24" s="20"/>
    </row>
    <row r="25" spans="1:11">
      <c r="A25" s="65" t="s">
        <v>39</v>
      </c>
      <c r="B25" s="42" t="s">
        <v>40</v>
      </c>
      <c r="C25" s="67"/>
      <c r="D25" s="62"/>
      <c r="E25" s="20"/>
      <c r="F25" s="57"/>
      <c r="G25" s="23"/>
      <c r="H25" s="57">
        <f>+F25</f>
        <v>0</v>
      </c>
      <c r="I25" s="20"/>
      <c r="J25" s="20"/>
      <c r="K25" s="20"/>
    </row>
    <row r="26" spans="1:11">
      <c r="A26" s="58"/>
      <c r="B26" s="59" t="s">
        <v>41</v>
      </c>
      <c r="C26" s="60"/>
      <c r="D26" s="62"/>
      <c r="E26" s="61"/>
      <c r="F26" s="57">
        <f>SUM(F24:F25)</f>
        <v>0</v>
      </c>
      <c r="G26" s="57"/>
      <c r="H26" s="57">
        <f>+F26</f>
        <v>0</v>
      </c>
      <c r="I26" s="20"/>
      <c r="J26" s="20"/>
      <c r="K26" s="20"/>
    </row>
    <row r="27" spans="1:11" ht="27">
      <c r="A27" s="69">
        <v>1.6</v>
      </c>
      <c r="B27" s="87" t="s">
        <v>139</v>
      </c>
      <c r="C27" s="94" t="s">
        <v>42</v>
      </c>
      <c r="D27" s="23"/>
      <c r="E27" s="20"/>
      <c r="F27" s="23"/>
      <c r="G27" s="23"/>
      <c r="H27" s="23">
        <f>+F27</f>
        <v>0</v>
      </c>
      <c r="I27" s="20"/>
      <c r="J27" s="20"/>
      <c r="K27" s="20"/>
    </row>
    <row r="28" spans="1:11">
      <c r="A28" s="69">
        <v>1.7</v>
      </c>
      <c r="B28" s="69" t="s">
        <v>43</v>
      </c>
      <c r="C28" s="70"/>
      <c r="D28" s="62"/>
      <c r="E28" s="20"/>
      <c r="F28" s="57">
        <v>7839200</v>
      </c>
      <c r="G28" s="23"/>
      <c r="H28" s="57">
        <f>+D28+F28</f>
        <v>7839200</v>
      </c>
      <c r="I28" s="20"/>
      <c r="J28" s="20"/>
      <c r="K28" s="20"/>
    </row>
    <row r="29" spans="1:11">
      <c r="A29" s="58"/>
      <c r="B29" s="58"/>
      <c r="C29" s="67"/>
      <c r="D29" s="57"/>
      <c r="E29" s="20"/>
      <c r="F29" s="57"/>
      <c r="G29" s="23"/>
      <c r="H29" s="57"/>
      <c r="I29" s="20"/>
      <c r="J29" s="20"/>
      <c r="K29" s="20"/>
    </row>
    <row r="30" spans="1:11" ht="14.25" thickBot="1">
      <c r="A30" s="71"/>
      <c r="B30" s="71" t="s">
        <v>44</v>
      </c>
      <c r="C30" s="72"/>
      <c r="D30" s="73">
        <f>+D14+D28</f>
        <v>0</v>
      </c>
      <c r="E30" s="73"/>
      <c r="F30" s="73">
        <f>+F10+F14+F18+F22+F26+F27+F28</f>
        <v>69879200</v>
      </c>
      <c r="G30" s="73"/>
      <c r="H30" s="73">
        <f>+H10+H14+H18+H22+H26+H27+H28</f>
        <v>69879200</v>
      </c>
      <c r="I30" s="20"/>
      <c r="J30" s="20"/>
      <c r="K30" s="20"/>
    </row>
    <row r="31" spans="1:11" ht="14.25" thickTop="1">
      <c r="A31" s="74" t="s">
        <v>45</v>
      </c>
      <c r="B31" s="74"/>
      <c r="C31" s="75"/>
      <c r="D31" s="76"/>
      <c r="E31" s="77"/>
      <c r="F31" s="76"/>
      <c r="G31" s="77"/>
      <c r="H31" s="76"/>
      <c r="I31" s="20"/>
      <c r="J31" s="20"/>
      <c r="K31" s="20"/>
    </row>
    <row r="32" spans="1:11" ht="40.5">
      <c r="A32" s="65">
        <v>2.1</v>
      </c>
      <c r="B32" s="184" t="s">
        <v>163</v>
      </c>
      <c r="C32" s="22"/>
      <c r="D32" s="66"/>
      <c r="E32" s="20"/>
      <c r="F32" s="66">
        <v>2519356</v>
      </c>
      <c r="G32" s="23"/>
      <c r="H32" s="189">
        <f>+F32</f>
        <v>2519356</v>
      </c>
      <c r="I32" s="20"/>
      <c r="J32" s="20"/>
      <c r="K32" s="20"/>
    </row>
    <row r="33" spans="1:11">
      <c r="A33" s="65">
        <v>2.2000000000000002</v>
      </c>
      <c r="B33" s="65" t="s">
        <v>46</v>
      </c>
      <c r="C33" s="22"/>
      <c r="D33" s="66"/>
      <c r="E33" s="20"/>
      <c r="F33" s="57">
        <v>3138554</v>
      </c>
      <c r="G33" s="23"/>
      <c r="H33" s="190">
        <f t="shared" ref="H33:H41" si="0">+F33</f>
        <v>3138554</v>
      </c>
      <c r="I33" s="20"/>
      <c r="J33" s="20"/>
      <c r="K33" s="20"/>
    </row>
    <row r="34" spans="1:11">
      <c r="A34" s="65">
        <v>2.2999999999999998</v>
      </c>
      <c r="B34" s="65" t="s">
        <v>47</v>
      </c>
      <c r="C34" s="22"/>
      <c r="D34" s="66"/>
      <c r="E34" s="20"/>
      <c r="F34" s="57"/>
      <c r="G34" s="23"/>
      <c r="H34" s="190">
        <f t="shared" si="0"/>
        <v>0</v>
      </c>
      <c r="I34" s="20"/>
      <c r="J34" s="20"/>
      <c r="K34" s="20"/>
    </row>
    <row r="35" spans="1:11">
      <c r="A35" s="65">
        <v>2.4</v>
      </c>
      <c r="B35" s="65" t="s">
        <v>48</v>
      </c>
      <c r="C35" s="22"/>
      <c r="D35" s="66"/>
      <c r="E35" s="20"/>
      <c r="F35" s="57">
        <v>12275640</v>
      </c>
      <c r="G35" s="23"/>
      <c r="H35" s="190">
        <f t="shared" si="0"/>
        <v>12275640</v>
      </c>
      <c r="I35" s="20"/>
      <c r="J35" s="20"/>
      <c r="K35" s="20"/>
    </row>
    <row r="36" spans="1:11">
      <c r="A36" s="65">
        <v>2.5</v>
      </c>
      <c r="B36" s="102" t="s">
        <v>135</v>
      </c>
      <c r="C36" s="98"/>
      <c r="D36" s="66"/>
      <c r="E36" s="97"/>
      <c r="F36" s="103"/>
      <c r="G36" s="99"/>
      <c r="H36" s="190">
        <f t="shared" si="0"/>
        <v>0</v>
      </c>
      <c r="I36" s="97"/>
      <c r="J36" s="97"/>
      <c r="K36" s="97"/>
    </row>
    <row r="37" spans="1:11">
      <c r="A37" s="65">
        <v>2.6</v>
      </c>
      <c r="B37" s="102" t="s">
        <v>136</v>
      </c>
      <c r="C37" s="98"/>
      <c r="D37" s="66"/>
      <c r="E37" s="97"/>
      <c r="F37" s="103"/>
      <c r="G37" s="99"/>
      <c r="H37" s="190">
        <f t="shared" si="0"/>
        <v>0</v>
      </c>
      <c r="I37" s="97"/>
      <c r="J37" s="97"/>
      <c r="K37" s="97"/>
    </row>
    <row r="38" spans="1:11">
      <c r="A38" s="65">
        <v>2.7</v>
      </c>
      <c r="B38" s="184" t="s">
        <v>158</v>
      </c>
      <c r="C38" s="22"/>
      <c r="D38" s="66"/>
      <c r="E38" s="20"/>
      <c r="F38" s="57"/>
      <c r="G38" s="23"/>
      <c r="H38" s="190">
        <f t="shared" si="0"/>
        <v>0</v>
      </c>
      <c r="I38" s="20"/>
      <c r="J38" s="20"/>
      <c r="K38" s="20"/>
    </row>
    <row r="39" spans="1:11">
      <c r="A39" s="65">
        <v>2.8</v>
      </c>
      <c r="B39" s="184" t="s">
        <v>159</v>
      </c>
      <c r="C39" s="22"/>
      <c r="D39" s="66"/>
      <c r="E39" s="20"/>
      <c r="F39" s="57"/>
      <c r="G39" s="23"/>
      <c r="H39" s="190">
        <f t="shared" si="0"/>
        <v>0</v>
      </c>
      <c r="I39" s="20"/>
      <c r="J39" s="20"/>
      <c r="K39" s="20"/>
    </row>
    <row r="40" spans="1:11">
      <c r="A40" s="65">
        <v>2.9</v>
      </c>
      <c r="B40" s="184" t="s">
        <v>160</v>
      </c>
      <c r="C40" s="22"/>
      <c r="D40" s="66"/>
      <c r="E40" s="20"/>
      <c r="F40" s="57"/>
      <c r="G40" s="23"/>
      <c r="H40" s="190">
        <f t="shared" si="0"/>
        <v>0</v>
      </c>
      <c r="I40" s="20"/>
      <c r="J40" s="20"/>
      <c r="K40" s="20"/>
    </row>
    <row r="41" spans="1:11">
      <c r="A41" s="104" t="s">
        <v>137</v>
      </c>
      <c r="B41" s="65" t="s">
        <v>49</v>
      </c>
      <c r="C41" s="22"/>
      <c r="D41" s="78"/>
      <c r="E41" s="20"/>
      <c r="F41" s="23">
        <v>30146759</v>
      </c>
      <c r="G41" s="23"/>
      <c r="H41" s="191">
        <f t="shared" si="0"/>
        <v>30146759</v>
      </c>
      <c r="I41" s="20"/>
      <c r="J41" s="20"/>
      <c r="K41" s="20"/>
    </row>
    <row r="42" spans="1:11" ht="14.25" thickBot="1">
      <c r="A42" s="79"/>
      <c r="B42" s="79" t="s">
        <v>50</v>
      </c>
      <c r="C42" s="80"/>
      <c r="D42" s="73"/>
      <c r="E42" s="71"/>
      <c r="F42" s="73">
        <f>SUM(F32:F41)</f>
        <v>48080309</v>
      </c>
      <c r="G42" s="73"/>
      <c r="H42" s="73">
        <f>SUM(H32:H41)</f>
        <v>48080309</v>
      </c>
      <c r="I42" s="20"/>
      <c r="J42" s="20"/>
      <c r="K42" s="20"/>
    </row>
    <row r="43" spans="1:11" ht="14.25" thickTop="1">
      <c r="A43" s="21"/>
      <c r="B43" s="21"/>
      <c r="C43" s="22"/>
      <c r="D43" s="23"/>
      <c r="E43" s="20"/>
      <c r="F43" s="23"/>
      <c r="G43" s="23"/>
      <c r="H43" s="23"/>
      <c r="I43" s="20"/>
      <c r="J43" s="20"/>
      <c r="K43" s="20"/>
    </row>
    <row r="44" spans="1:11" ht="14.25" thickBot="1">
      <c r="A44" s="105" t="s">
        <v>140</v>
      </c>
      <c r="B44" s="79" t="s">
        <v>125</v>
      </c>
      <c r="C44" s="80"/>
      <c r="D44" s="100" t="s">
        <v>91</v>
      </c>
      <c r="E44" s="71"/>
      <c r="F44" s="73"/>
      <c r="G44" s="23"/>
      <c r="H44" s="23"/>
      <c r="I44" s="20"/>
      <c r="J44" s="20"/>
      <c r="K44" s="20"/>
    </row>
    <row r="45" spans="1:11" ht="14.25" thickTop="1">
      <c r="A45" s="21"/>
      <c r="B45" s="21"/>
      <c r="C45" s="22"/>
      <c r="D45" s="23"/>
      <c r="E45" s="20"/>
      <c r="F45" s="23"/>
      <c r="G45" s="23"/>
      <c r="H45" s="23"/>
      <c r="I45" s="20"/>
      <c r="J45" s="20"/>
      <c r="K45" s="20"/>
    </row>
    <row r="46" spans="1:11" ht="14.25" thickBot="1">
      <c r="A46" s="24"/>
      <c r="B46" s="24" t="s">
        <v>51</v>
      </c>
      <c r="C46" s="22"/>
      <c r="D46" s="23"/>
      <c r="E46" s="20"/>
      <c r="F46" s="81">
        <f>F3+F30-F42+F44</f>
        <v>25484797</v>
      </c>
      <c r="G46" s="23"/>
      <c r="H46" s="23"/>
      <c r="I46" s="20"/>
      <c r="J46" s="20"/>
      <c r="K46" s="20"/>
    </row>
    <row r="47" spans="1:11" ht="14.25" thickTop="1">
      <c r="A47" s="21"/>
      <c r="B47" s="21"/>
      <c r="C47" s="22"/>
      <c r="D47" s="23"/>
      <c r="E47" s="20"/>
      <c r="F47" s="23"/>
      <c r="G47" s="23"/>
      <c r="H47" s="23"/>
      <c r="I47" s="20"/>
      <c r="J47" s="20"/>
      <c r="K47" s="20"/>
    </row>
  </sheetData>
  <mergeCells count="1">
    <mergeCell ref="A1:H1"/>
  </mergeCells>
  <hyperlinks>
    <hyperlink ref="C15" location="'Ծան 3.'!A1" display="Ծան 3"/>
    <hyperlink ref="C19" location="'Ծան 4.'!A1" display="Ծան 4"/>
    <hyperlink ref="C27" location="'Ծան 5.'!A1" display="Ծան 5"/>
    <hyperlink ref="C13" location="'Ծան 2'!A1" display="Ծան 2"/>
    <hyperlink ref="C12" location="'Ծան 1'!A1" display="Ծան 1"/>
  </hyperlinks>
  <pageMargins left="0.7" right="0.7" top="0.75" bottom="0.75" header="0" footer="0"/>
  <pageSetup scale="58" orientation="portrait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996"/>
  <sheetViews>
    <sheetView view="pageBreakPreview" topLeftCell="A7" zoomScaleNormal="85" zoomScaleSheetLayoutView="100" workbookViewId="0">
      <selection sqref="A1:M1"/>
    </sheetView>
  </sheetViews>
  <sheetFormatPr defaultColWidth="14.42578125" defaultRowHeight="15" customHeight="1"/>
  <cols>
    <col min="1" max="1" width="6.7109375" customWidth="1"/>
    <col min="2" max="2" width="40.28515625" customWidth="1"/>
    <col min="3" max="3" width="17" customWidth="1"/>
    <col min="4" max="4" width="25.5703125" customWidth="1"/>
    <col min="5" max="5" width="17.5703125" customWidth="1"/>
    <col min="6" max="6" width="17" customWidth="1"/>
    <col min="7" max="7" width="13.7109375" customWidth="1"/>
    <col min="8" max="8" width="15.28515625" customWidth="1"/>
    <col min="9" max="10" width="13.7109375" customWidth="1"/>
    <col min="11" max="12" width="11.7109375" customWidth="1"/>
    <col min="13" max="25" width="9.140625" customWidth="1"/>
  </cols>
  <sheetData>
    <row r="1" spans="1:26" ht="17.25">
      <c r="A1" s="243" t="s">
        <v>174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ht="15.75" thickBot="1">
      <c r="A3" s="240" t="s">
        <v>52</v>
      </c>
      <c r="B3" s="241"/>
      <c r="C3" s="241"/>
      <c r="D3" s="241"/>
      <c r="E3" s="241"/>
      <c r="F3" s="24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54.75" customHeight="1" thickBot="1">
      <c r="A4" s="118" t="s">
        <v>8</v>
      </c>
      <c r="B4" s="119" t="s">
        <v>152</v>
      </c>
      <c r="C4" s="119" t="s">
        <v>151</v>
      </c>
      <c r="D4" s="120" t="s">
        <v>53</v>
      </c>
      <c r="E4" s="119" t="s">
        <v>54</v>
      </c>
      <c r="F4" s="121" t="s">
        <v>55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6" ht="13.5" customHeight="1" thickTop="1">
      <c r="A5" s="114">
        <v>1</v>
      </c>
      <c r="B5" s="115">
        <v>2</v>
      </c>
      <c r="C5" s="115">
        <v>3</v>
      </c>
      <c r="D5" s="115">
        <v>4</v>
      </c>
      <c r="E5" s="116">
        <v>5</v>
      </c>
      <c r="F5" s="117">
        <v>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6" ht="13.5" customHeight="1">
      <c r="A6" s="109"/>
      <c r="B6" s="107"/>
      <c r="C6" s="107"/>
      <c r="D6" s="108"/>
      <c r="E6" s="107"/>
      <c r="F6" s="11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customHeight="1">
      <c r="A7" s="109"/>
      <c r="B7" s="107"/>
      <c r="C7" s="107"/>
      <c r="D7" s="107"/>
      <c r="E7" s="107"/>
      <c r="F7" s="11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customHeight="1" thickBot="1">
      <c r="A8" s="111"/>
      <c r="B8" s="112"/>
      <c r="C8" s="112"/>
      <c r="D8" s="112"/>
      <c r="E8" s="112"/>
      <c r="F8" s="11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3.5" customHeight="1" thickBot="1">
      <c r="A10" s="11" t="s">
        <v>115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84.75" thickBot="1">
      <c r="A11" s="118" t="s">
        <v>8</v>
      </c>
      <c r="B11" s="119" t="s">
        <v>152</v>
      </c>
      <c r="C11" s="119" t="s">
        <v>151</v>
      </c>
      <c r="D11" s="123" t="s">
        <v>119</v>
      </c>
      <c r="E11" s="123" t="s">
        <v>116</v>
      </c>
      <c r="F11" s="123" t="s">
        <v>117</v>
      </c>
      <c r="G11" s="123" t="s">
        <v>118</v>
      </c>
      <c r="H11" s="120" t="s">
        <v>56</v>
      </c>
      <c r="I11" s="119" t="s">
        <v>57</v>
      </c>
      <c r="J11" s="124" t="s">
        <v>143</v>
      </c>
      <c r="K11" s="119" t="s">
        <v>150</v>
      </c>
      <c r="L11" s="121" t="s">
        <v>55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thickTop="1">
      <c r="A12" s="114">
        <v>1</v>
      </c>
      <c r="B12" s="115">
        <v>2</v>
      </c>
      <c r="C12" s="115">
        <v>3</v>
      </c>
      <c r="D12" s="115">
        <v>4</v>
      </c>
      <c r="E12" s="115">
        <v>5</v>
      </c>
      <c r="F12" s="115">
        <v>6</v>
      </c>
      <c r="G12" s="115">
        <v>7</v>
      </c>
      <c r="H12" s="115">
        <v>8</v>
      </c>
      <c r="I12" s="115">
        <v>9</v>
      </c>
      <c r="J12" s="115">
        <v>10</v>
      </c>
      <c r="K12" s="115">
        <v>11</v>
      </c>
      <c r="L12" s="122">
        <v>12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>
      <c r="A13" s="109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10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109"/>
      <c r="B14" s="107"/>
      <c r="C14" s="107"/>
      <c r="D14" s="107"/>
      <c r="E14" s="107"/>
      <c r="F14" s="107"/>
      <c r="G14" s="107"/>
      <c r="H14" s="108"/>
      <c r="I14" s="107"/>
      <c r="J14" s="107"/>
      <c r="K14" s="107"/>
      <c r="L14" s="11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192"/>
      <c r="B15" s="193"/>
      <c r="C15" s="193"/>
      <c r="D15" s="193"/>
      <c r="E15" s="193"/>
      <c r="F15" s="193"/>
      <c r="G15" s="193"/>
      <c r="H15" s="194"/>
      <c r="I15" s="193"/>
      <c r="J15" s="193"/>
      <c r="K15" s="193"/>
      <c r="L15" s="19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s="201" customFormat="1" ht="13.5" customHeight="1" thickBot="1">
      <c r="A16" s="196" t="s">
        <v>13</v>
      </c>
      <c r="B16" s="197"/>
      <c r="C16" s="197" t="s">
        <v>91</v>
      </c>
      <c r="D16" s="197" t="s">
        <v>91</v>
      </c>
      <c r="E16" s="198">
        <f>SUM(E13:E15)</f>
        <v>0</v>
      </c>
      <c r="F16" s="198">
        <f>SUM(F13:F15)</f>
        <v>0</v>
      </c>
      <c r="G16" s="198">
        <f>SUM(G13:G15)</f>
        <v>0</v>
      </c>
      <c r="H16" s="197" t="s">
        <v>91</v>
      </c>
      <c r="I16" s="197" t="s">
        <v>91</v>
      </c>
      <c r="J16" s="197" t="s">
        <v>91</v>
      </c>
      <c r="K16" s="197" t="s">
        <v>91</v>
      </c>
      <c r="L16" s="199" t="s">
        <v>91</v>
      </c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</row>
    <row r="17" spans="1:26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6" ht="13.5" customHeight="1" thickBot="1">
      <c r="A18" s="11" t="s">
        <v>127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6" ht="84.75" thickBot="1">
      <c r="A19" s="118" t="s">
        <v>8</v>
      </c>
      <c r="B19" s="119" t="s">
        <v>152</v>
      </c>
      <c r="C19" s="119" t="s">
        <v>151</v>
      </c>
      <c r="D19" s="123" t="s">
        <v>119</v>
      </c>
      <c r="E19" s="123" t="s">
        <v>120</v>
      </c>
      <c r="F19" s="123" t="s">
        <v>117</v>
      </c>
      <c r="G19" s="120" t="s">
        <v>154</v>
      </c>
      <c r="H19" s="120" t="s">
        <v>56</v>
      </c>
      <c r="I19" s="119" t="s">
        <v>57</v>
      </c>
      <c r="J19" s="124" t="s">
        <v>143</v>
      </c>
      <c r="K19" s="119" t="s">
        <v>150</v>
      </c>
      <c r="L19" s="121" t="s">
        <v>55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thickTop="1">
      <c r="A20" s="114">
        <v>1</v>
      </c>
      <c r="B20" s="115">
        <v>2</v>
      </c>
      <c r="C20" s="115">
        <v>3</v>
      </c>
      <c r="D20" s="115">
        <v>4</v>
      </c>
      <c r="E20" s="115">
        <v>5</v>
      </c>
      <c r="F20" s="115">
        <v>6</v>
      </c>
      <c r="G20" s="115">
        <v>7</v>
      </c>
      <c r="H20" s="115">
        <v>8</v>
      </c>
      <c r="I20" s="115">
        <v>9</v>
      </c>
      <c r="J20" s="115">
        <v>10</v>
      </c>
      <c r="K20" s="115">
        <v>11</v>
      </c>
      <c r="L20" s="122">
        <v>12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109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1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109"/>
      <c r="B22" s="107"/>
      <c r="C22" s="107"/>
      <c r="D22" s="107"/>
      <c r="E22" s="107"/>
      <c r="F22" s="107"/>
      <c r="G22" s="107"/>
      <c r="H22" s="108"/>
      <c r="I22" s="107"/>
      <c r="J22" s="107"/>
      <c r="K22" s="107"/>
      <c r="L22" s="11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192"/>
      <c r="B23" s="193"/>
      <c r="C23" s="193"/>
      <c r="D23" s="193"/>
      <c r="E23" s="193"/>
      <c r="F23" s="193"/>
      <c r="G23" s="193"/>
      <c r="H23" s="194"/>
      <c r="I23" s="193"/>
      <c r="J23" s="193"/>
      <c r="K23" s="193"/>
      <c r="L23" s="195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thickBot="1">
      <c r="A24" s="196" t="s">
        <v>13</v>
      </c>
      <c r="B24" s="197"/>
      <c r="C24" s="197" t="s">
        <v>91</v>
      </c>
      <c r="D24" s="197" t="s">
        <v>91</v>
      </c>
      <c r="E24" s="198">
        <f>SUM(E21:E23)</f>
        <v>0</v>
      </c>
      <c r="F24" s="198">
        <f>SUM(F21:F23)</f>
        <v>0</v>
      </c>
      <c r="G24" s="198">
        <f>SUM(G21:G23)</f>
        <v>0</v>
      </c>
      <c r="H24" s="197" t="s">
        <v>91</v>
      </c>
      <c r="I24" s="197" t="s">
        <v>91</v>
      </c>
      <c r="J24" s="197" t="s">
        <v>91</v>
      </c>
      <c r="K24" s="197" t="s">
        <v>91</v>
      </c>
      <c r="L24" s="199" t="s">
        <v>91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6" ht="13.5" customHeight="1" thickBot="1">
      <c r="A26" s="242" t="s">
        <v>128</v>
      </c>
      <c r="B26" s="241"/>
      <c r="C26" s="241"/>
      <c r="D26" s="241"/>
      <c r="E26" s="241"/>
      <c r="F26" s="241"/>
      <c r="G26" s="24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6" ht="27.75" thickBot="1">
      <c r="A27" s="118" t="s">
        <v>8</v>
      </c>
      <c r="B27" s="119" t="s">
        <v>59</v>
      </c>
      <c r="C27" s="120" t="s">
        <v>60</v>
      </c>
      <c r="D27" s="119" t="s">
        <v>61</v>
      </c>
      <c r="E27" s="120" t="s">
        <v>62</v>
      </c>
      <c r="F27" s="121" t="s">
        <v>55</v>
      </c>
      <c r="H27" s="3"/>
      <c r="I27" s="3"/>
      <c r="J27" s="3"/>
      <c r="K27" s="3"/>
      <c r="L27" s="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3.5" customHeight="1" thickTop="1">
      <c r="A28" s="125">
        <v>1</v>
      </c>
      <c r="B28" s="115">
        <v>2</v>
      </c>
      <c r="C28" s="126">
        <v>3</v>
      </c>
      <c r="D28" s="127">
        <v>4</v>
      </c>
      <c r="E28" s="126">
        <v>5</v>
      </c>
      <c r="F28" s="117">
        <v>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6" ht="13.5" customHeight="1">
      <c r="A29" s="109"/>
      <c r="B29" s="107"/>
      <c r="C29" s="107"/>
      <c r="D29" s="107"/>
      <c r="E29" s="107"/>
      <c r="F29" s="110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6" ht="13.5" customHeight="1">
      <c r="A30" s="109"/>
      <c r="B30" s="107"/>
      <c r="C30" s="107"/>
      <c r="D30" s="107"/>
      <c r="E30" s="107"/>
      <c r="F30" s="1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6" ht="13.5" customHeight="1" thickBot="1">
      <c r="A31" s="111"/>
      <c r="B31" s="112"/>
      <c r="C31" s="112"/>
      <c r="D31" s="112"/>
      <c r="E31" s="112"/>
      <c r="F31" s="11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6" ht="13.5" customHeight="1">
      <c r="A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7" ht="13.5" customHeight="1" thickBot="1">
      <c r="A33" s="11" t="s">
        <v>129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7" ht="72.75" thickBot="1">
      <c r="A34" s="118" t="s">
        <v>8</v>
      </c>
      <c r="B34" s="119" t="s">
        <v>59</v>
      </c>
      <c r="C34" s="120" t="s">
        <v>60</v>
      </c>
      <c r="D34" s="119" t="s">
        <v>61</v>
      </c>
      <c r="E34" s="120" t="s">
        <v>62</v>
      </c>
      <c r="F34" s="120" t="s">
        <v>56</v>
      </c>
      <c r="G34" s="123" t="s">
        <v>120</v>
      </c>
      <c r="H34" s="123" t="s">
        <v>63</v>
      </c>
      <c r="I34" s="123" t="s">
        <v>118</v>
      </c>
      <c r="J34" s="120" t="s">
        <v>57</v>
      </c>
      <c r="K34" s="124" t="s">
        <v>143</v>
      </c>
      <c r="L34" s="119" t="s">
        <v>58</v>
      </c>
      <c r="M34" s="121" t="s">
        <v>55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3.5" customHeight="1" thickTop="1">
      <c r="A35" s="114">
        <v>1</v>
      </c>
      <c r="B35" s="115">
        <v>2</v>
      </c>
      <c r="C35" s="115">
        <v>3</v>
      </c>
      <c r="D35" s="116">
        <v>4</v>
      </c>
      <c r="E35" s="115">
        <v>5</v>
      </c>
      <c r="F35" s="116">
        <v>6</v>
      </c>
      <c r="G35" s="115">
        <v>7</v>
      </c>
      <c r="H35" s="116">
        <v>8</v>
      </c>
      <c r="I35" s="115">
        <v>9</v>
      </c>
      <c r="J35" s="116">
        <v>10</v>
      </c>
      <c r="K35" s="115">
        <v>11</v>
      </c>
      <c r="L35" s="116">
        <v>12</v>
      </c>
      <c r="M35" s="117">
        <v>13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3.5" customHeight="1">
      <c r="A36" s="109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10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3.5" customHeight="1">
      <c r="A37" s="109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10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3.5" customHeight="1">
      <c r="A38" s="192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5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203" customFormat="1" ht="13.5" customHeight="1" thickBot="1">
      <c r="A39" s="196" t="s">
        <v>13</v>
      </c>
      <c r="B39" s="197"/>
      <c r="C39" s="197" t="s">
        <v>91</v>
      </c>
      <c r="D39" s="197" t="s">
        <v>91</v>
      </c>
      <c r="E39" s="197" t="s">
        <v>91</v>
      </c>
      <c r="F39" s="197" t="s">
        <v>91</v>
      </c>
      <c r="G39" s="202">
        <f>SUM(G36:G38)</f>
        <v>0</v>
      </c>
      <c r="H39" s="202">
        <f t="shared" ref="H39:I39" si="0">SUM(H36:H38)</f>
        <v>0</v>
      </c>
      <c r="I39" s="202">
        <f t="shared" si="0"/>
        <v>0</v>
      </c>
      <c r="J39" s="197" t="s">
        <v>91</v>
      </c>
      <c r="K39" s="197" t="s">
        <v>91</v>
      </c>
      <c r="L39" s="197" t="s">
        <v>91</v>
      </c>
      <c r="M39" s="199" t="s">
        <v>91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3.5" customHeight="1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7" ht="13.5" customHeight="1" thickBot="1">
      <c r="A41" s="11" t="s">
        <v>130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7" ht="72.75" thickBot="1">
      <c r="A42" s="118" t="s">
        <v>8</v>
      </c>
      <c r="B42" s="119" t="s">
        <v>59</v>
      </c>
      <c r="C42" s="120" t="s">
        <v>60</v>
      </c>
      <c r="D42" s="119" t="s">
        <v>61</v>
      </c>
      <c r="E42" s="120" t="s">
        <v>62</v>
      </c>
      <c r="F42" s="120" t="s">
        <v>56</v>
      </c>
      <c r="G42" s="123" t="s">
        <v>120</v>
      </c>
      <c r="H42" s="123" t="s">
        <v>63</v>
      </c>
      <c r="I42" s="123" t="s">
        <v>148</v>
      </c>
      <c r="J42" s="120" t="s">
        <v>57</v>
      </c>
      <c r="K42" s="124" t="s">
        <v>143</v>
      </c>
      <c r="L42" s="119" t="s">
        <v>58</v>
      </c>
      <c r="M42" s="121" t="s">
        <v>55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3.5" customHeight="1" thickTop="1">
      <c r="A43" s="114">
        <v>1</v>
      </c>
      <c r="B43" s="115">
        <v>2</v>
      </c>
      <c r="C43" s="115">
        <v>3</v>
      </c>
      <c r="D43" s="116">
        <v>4</v>
      </c>
      <c r="E43" s="115">
        <v>5</v>
      </c>
      <c r="F43" s="116">
        <v>6</v>
      </c>
      <c r="G43" s="115">
        <v>7</v>
      </c>
      <c r="H43" s="116">
        <v>8</v>
      </c>
      <c r="I43" s="115">
        <v>9</v>
      </c>
      <c r="J43" s="116">
        <v>10</v>
      </c>
      <c r="K43" s="115">
        <v>11</v>
      </c>
      <c r="L43" s="116">
        <v>12</v>
      </c>
      <c r="M43" s="117">
        <v>13</v>
      </c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3.5" customHeight="1">
      <c r="A44" s="109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10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3.5" customHeight="1">
      <c r="A45" s="109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10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3.5" customHeight="1">
      <c r="A46" s="192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s="203" customFormat="1" ht="13.5" customHeight="1" thickBot="1">
      <c r="A47" s="196" t="s">
        <v>13</v>
      </c>
      <c r="B47" s="197"/>
      <c r="C47" s="197" t="s">
        <v>91</v>
      </c>
      <c r="D47" s="197" t="s">
        <v>91</v>
      </c>
      <c r="E47" s="197" t="s">
        <v>91</v>
      </c>
      <c r="F47" s="197" t="s">
        <v>91</v>
      </c>
      <c r="G47" s="202">
        <f>SUM(G44:G46)</f>
        <v>0</v>
      </c>
      <c r="H47" s="202">
        <f t="shared" ref="H47:I47" si="1">SUM(H44:H46)</f>
        <v>0</v>
      </c>
      <c r="I47" s="202">
        <f t="shared" si="1"/>
        <v>0</v>
      </c>
      <c r="J47" s="197" t="s">
        <v>91</v>
      </c>
      <c r="K47" s="197" t="s">
        <v>91</v>
      </c>
      <c r="L47" s="197" t="s">
        <v>91</v>
      </c>
      <c r="M47" s="199" t="s">
        <v>91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</sheetData>
  <mergeCells count="3">
    <mergeCell ref="A3:F3"/>
    <mergeCell ref="A26:G26"/>
    <mergeCell ref="A1:M1"/>
  </mergeCells>
  <pageMargins left="0.7" right="0.7" top="0.75" bottom="0.75" header="0" footer="0"/>
  <pageSetup scale="42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962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/>
  <cols>
    <col min="1" max="1" width="9.140625" customWidth="1"/>
    <col min="2" max="2" width="22.42578125" customWidth="1"/>
    <col min="3" max="3" width="23.28515625" customWidth="1"/>
    <col min="4" max="4" width="13.42578125" customWidth="1"/>
    <col min="5" max="5" width="8.28515625" customWidth="1"/>
    <col min="6" max="6" width="24.85546875" customWidth="1"/>
    <col min="7" max="7" width="13" customWidth="1"/>
    <col min="8" max="8" width="20.85546875" customWidth="1"/>
    <col min="9" max="9" width="9.140625" customWidth="1"/>
    <col min="10" max="10" width="10.28515625" customWidth="1"/>
    <col min="11" max="11" width="8.7109375" customWidth="1"/>
    <col min="12" max="12" width="8.5703125" customWidth="1"/>
    <col min="13" max="25" width="8.7109375" customWidth="1"/>
  </cols>
  <sheetData>
    <row r="1" spans="1:25" ht="15" customHeight="1">
      <c r="A1" s="243" t="s">
        <v>175</v>
      </c>
      <c r="B1" s="243"/>
      <c r="C1" s="243"/>
      <c r="D1" s="243"/>
      <c r="E1" s="243"/>
      <c r="F1" s="243"/>
      <c r="G1" s="243"/>
      <c r="H1" s="243"/>
      <c r="I1" s="243"/>
      <c r="J1" s="24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3.5" customHeight="1" thickBot="1">
      <c r="A3" s="4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41.25" thickBot="1">
      <c r="A4" s="118" t="s">
        <v>8</v>
      </c>
      <c r="B4" s="120" t="s">
        <v>65</v>
      </c>
      <c r="C4" s="123" t="s">
        <v>152</v>
      </c>
      <c r="D4" s="120" t="s">
        <v>66</v>
      </c>
      <c r="E4" s="120" t="s">
        <v>67</v>
      </c>
      <c r="F4" s="124" t="s">
        <v>147</v>
      </c>
      <c r="G4" s="120" t="s">
        <v>68</v>
      </c>
      <c r="H4" s="120" t="s">
        <v>69</v>
      </c>
      <c r="I4" s="123" t="s">
        <v>149</v>
      </c>
      <c r="J4" s="121" t="s">
        <v>55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3.5" customHeight="1" thickTop="1">
      <c r="A5" s="114">
        <v>1</v>
      </c>
      <c r="B5" s="115">
        <v>2</v>
      </c>
      <c r="C5" s="115">
        <v>3</v>
      </c>
      <c r="D5" s="115">
        <v>4</v>
      </c>
      <c r="E5" s="115">
        <v>5</v>
      </c>
      <c r="F5" s="115">
        <v>6</v>
      </c>
      <c r="G5" s="115">
        <v>7</v>
      </c>
      <c r="H5" s="115">
        <v>8</v>
      </c>
      <c r="I5" s="115">
        <v>9</v>
      </c>
      <c r="J5" s="122">
        <v>10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3.5" customHeight="1">
      <c r="A6" s="109"/>
      <c r="B6" s="107"/>
      <c r="C6" s="107"/>
      <c r="D6" s="107"/>
      <c r="E6" s="107"/>
      <c r="F6" s="107"/>
      <c r="G6" s="107"/>
      <c r="H6" s="107"/>
      <c r="I6" s="107"/>
      <c r="J6" s="110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customHeight="1">
      <c r="A7" s="109"/>
      <c r="B7" s="107"/>
      <c r="C7" s="107"/>
      <c r="D7" s="107"/>
      <c r="E7" s="107"/>
      <c r="F7" s="107"/>
      <c r="G7" s="107"/>
      <c r="H7" s="107"/>
      <c r="I7" s="107"/>
      <c r="J7" s="110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customHeight="1" thickBot="1">
      <c r="A8" s="175" t="s">
        <v>13</v>
      </c>
      <c r="B8" s="160" t="s">
        <v>91</v>
      </c>
      <c r="C8" s="160" t="s">
        <v>91</v>
      </c>
      <c r="D8" s="160" t="s">
        <v>91</v>
      </c>
      <c r="E8" s="160" t="s">
        <v>91</v>
      </c>
      <c r="F8" s="112"/>
      <c r="G8" s="112"/>
      <c r="H8" s="112"/>
      <c r="I8" s="112"/>
      <c r="J8" s="11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3.5" customHeight="1" thickBot="1">
      <c r="A10" s="4" t="s">
        <v>70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72.75" thickBot="1">
      <c r="A11" s="118" t="s">
        <v>8</v>
      </c>
      <c r="B11" s="124" t="s">
        <v>144</v>
      </c>
      <c r="C11" s="123" t="s">
        <v>152</v>
      </c>
      <c r="D11" s="119" t="s">
        <v>71</v>
      </c>
      <c r="E11" s="120" t="s">
        <v>67</v>
      </c>
      <c r="F11" s="124" t="s">
        <v>146</v>
      </c>
      <c r="G11" s="120" t="s">
        <v>68</v>
      </c>
      <c r="H11" s="120" t="s">
        <v>69</v>
      </c>
      <c r="I11" s="123" t="s">
        <v>149</v>
      </c>
      <c r="J11" s="121" t="s">
        <v>55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3.5" customHeight="1" thickTop="1">
      <c r="A12" s="114">
        <v>1</v>
      </c>
      <c r="B12" s="115">
        <v>2</v>
      </c>
      <c r="C12" s="115">
        <v>3</v>
      </c>
      <c r="D12" s="115">
        <v>4</v>
      </c>
      <c r="E12" s="115">
        <v>5</v>
      </c>
      <c r="F12" s="115">
        <v>6</v>
      </c>
      <c r="G12" s="115">
        <v>7</v>
      </c>
      <c r="H12" s="115">
        <v>8</v>
      </c>
      <c r="I12" s="115">
        <v>9</v>
      </c>
      <c r="J12" s="122">
        <v>10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3.5" customHeight="1">
      <c r="A13" s="109"/>
      <c r="B13" s="107"/>
      <c r="C13" s="107"/>
      <c r="D13" s="107"/>
      <c r="E13" s="107"/>
      <c r="F13" s="107"/>
      <c r="G13" s="107"/>
      <c r="H13" s="107"/>
      <c r="I13" s="107"/>
      <c r="J13" s="110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3.5" customHeight="1">
      <c r="A14" s="109"/>
      <c r="B14" s="107"/>
      <c r="C14" s="107"/>
      <c r="D14" s="107"/>
      <c r="E14" s="107"/>
      <c r="F14" s="107"/>
      <c r="G14" s="107"/>
      <c r="H14" s="107"/>
      <c r="I14" s="107"/>
      <c r="J14" s="11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3.5" customHeight="1" thickBot="1">
      <c r="A15" s="111"/>
      <c r="B15" s="112"/>
      <c r="C15" s="112"/>
      <c r="D15" s="112"/>
      <c r="E15" s="112"/>
      <c r="F15" s="112"/>
      <c r="G15" s="112"/>
      <c r="H15" s="112"/>
      <c r="I15" s="112"/>
      <c r="J15" s="11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3.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3.5" customHeight="1" thickBot="1">
      <c r="A17" s="11" t="s">
        <v>141</v>
      </c>
      <c r="B17" s="2"/>
      <c r="C17" s="2"/>
      <c r="D17" s="10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3.5" customHeight="1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3.5" customHeight="1" thickBot="1">
      <c r="A19" s="11" t="s">
        <v>142</v>
      </c>
      <c r="B19" s="2"/>
      <c r="C19" s="2"/>
      <c r="D19" s="106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</sheetData>
  <mergeCells count="1">
    <mergeCell ref="A1:J1"/>
  </mergeCells>
  <pageMargins left="0.7" right="0.7" top="0.75" bottom="0.75" header="0" footer="0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025"/>
  <sheetViews>
    <sheetView topLeftCell="A13" zoomScaleNormal="100" zoomScaleSheetLayoutView="100" workbookViewId="0">
      <selection activeCell="N30" sqref="N30"/>
    </sheetView>
  </sheetViews>
  <sheetFormatPr defaultColWidth="14.42578125" defaultRowHeight="15" customHeight="1"/>
  <cols>
    <col min="1" max="1" width="5.5703125" customWidth="1"/>
    <col min="2" max="2" width="38.140625" customWidth="1"/>
    <col min="3" max="3" width="20.5703125" customWidth="1"/>
    <col min="4" max="5" width="16" customWidth="1"/>
    <col min="6" max="6" width="17.5703125" customWidth="1"/>
    <col min="7" max="7" width="16.42578125" customWidth="1"/>
    <col min="8" max="8" width="17.5703125" customWidth="1"/>
    <col min="9" max="22" width="8.7109375" customWidth="1"/>
  </cols>
  <sheetData>
    <row r="1" spans="1:22" ht="22.5" customHeight="1">
      <c r="A1" s="244" t="s">
        <v>176</v>
      </c>
      <c r="B1" s="245"/>
      <c r="C1" s="245"/>
      <c r="D1" s="245"/>
      <c r="E1" s="245"/>
      <c r="F1" s="245"/>
      <c r="G1" s="245"/>
      <c r="H1" s="24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6.5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6.5" customHeight="1" thickBot="1">
      <c r="A3" s="19" t="s">
        <v>124</v>
      </c>
      <c r="B3" s="1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6.75" thickBot="1">
      <c r="A4" s="138" t="s">
        <v>8</v>
      </c>
      <c r="B4" s="119" t="s">
        <v>86</v>
      </c>
      <c r="C4" s="119" t="s">
        <v>87</v>
      </c>
      <c r="D4" s="120" t="s">
        <v>67</v>
      </c>
      <c r="E4" s="119" t="s">
        <v>88</v>
      </c>
      <c r="F4" s="119" t="s">
        <v>89</v>
      </c>
      <c r="G4" s="120" t="s">
        <v>90</v>
      </c>
      <c r="H4" s="121" t="s">
        <v>55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thickTop="1">
      <c r="A5" s="134">
        <v>1</v>
      </c>
      <c r="B5" s="135">
        <v>2</v>
      </c>
      <c r="C5" s="136">
        <v>3</v>
      </c>
      <c r="D5" s="136">
        <v>4</v>
      </c>
      <c r="E5" s="136">
        <v>5</v>
      </c>
      <c r="F5" s="136">
        <v>6</v>
      </c>
      <c r="G5" s="136">
        <v>7</v>
      </c>
      <c r="H5" s="137">
        <v>8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6.5">
      <c r="A6" s="131">
        <v>1</v>
      </c>
      <c r="B6" s="128" t="s">
        <v>195</v>
      </c>
      <c r="C6" s="128"/>
      <c r="D6" s="129"/>
      <c r="E6" s="128"/>
      <c r="F6" s="128">
        <v>500000</v>
      </c>
      <c r="G6" s="232">
        <v>44581</v>
      </c>
      <c r="H6" s="13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6.5">
      <c r="A7" s="131">
        <v>2</v>
      </c>
      <c r="B7" s="128" t="s">
        <v>196</v>
      </c>
      <c r="C7" s="128"/>
      <c r="D7" s="129"/>
      <c r="E7" s="128"/>
      <c r="F7" s="128">
        <v>2490000</v>
      </c>
      <c r="G7" s="232">
        <v>44596</v>
      </c>
      <c r="H7" s="13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6.5">
      <c r="A8" s="131">
        <v>3</v>
      </c>
      <c r="B8" s="128" t="s">
        <v>197</v>
      </c>
      <c r="C8" s="128"/>
      <c r="D8" s="129"/>
      <c r="E8" s="128"/>
      <c r="F8" s="128">
        <v>2000000</v>
      </c>
      <c r="G8" s="232">
        <v>44603</v>
      </c>
      <c r="H8" s="13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6.5">
      <c r="A9" s="131">
        <v>4</v>
      </c>
      <c r="B9" s="128" t="s">
        <v>198</v>
      </c>
      <c r="C9" s="128"/>
      <c r="D9" s="129"/>
      <c r="E9" s="128"/>
      <c r="F9" s="128">
        <v>1000000</v>
      </c>
      <c r="G9" s="232">
        <v>44637</v>
      </c>
      <c r="H9" s="13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6.5">
      <c r="A10" s="131">
        <v>5</v>
      </c>
      <c r="B10" s="128" t="s">
        <v>199</v>
      </c>
      <c r="C10" s="128"/>
      <c r="D10" s="129"/>
      <c r="E10" s="128"/>
      <c r="F10" s="128">
        <v>2000000</v>
      </c>
      <c r="G10" s="232">
        <v>44637</v>
      </c>
      <c r="H10" s="13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6.5">
      <c r="A11" s="131">
        <v>6</v>
      </c>
      <c r="B11" s="128" t="s">
        <v>200</v>
      </c>
      <c r="C11" s="128"/>
      <c r="D11" s="129"/>
      <c r="E11" s="128"/>
      <c r="F11" s="128">
        <v>2000000</v>
      </c>
      <c r="G11" s="232">
        <v>44637</v>
      </c>
      <c r="H11" s="13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6.5">
      <c r="A12" s="131">
        <v>7</v>
      </c>
      <c r="B12" s="128" t="s">
        <v>201</v>
      </c>
      <c r="C12" s="128"/>
      <c r="D12" s="129"/>
      <c r="E12" s="128"/>
      <c r="F12" s="128">
        <v>2200000</v>
      </c>
      <c r="G12" s="232">
        <v>44641</v>
      </c>
      <c r="H12" s="13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6.5">
      <c r="A13" s="131">
        <v>8</v>
      </c>
      <c r="B13" s="128" t="s">
        <v>202</v>
      </c>
      <c r="C13" s="128"/>
      <c r="D13" s="129"/>
      <c r="E13" s="128"/>
      <c r="F13" s="128">
        <v>2400000</v>
      </c>
      <c r="G13" s="232">
        <v>44641</v>
      </c>
      <c r="H13" s="13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6.5">
      <c r="A14" s="131">
        <v>9</v>
      </c>
      <c r="B14" s="128" t="s">
        <v>203</v>
      </c>
      <c r="C14" s="128"/>
      <c r="D14" s="129"/>
      <c r="E14" s="128"/>
      <c r="F14" s="128">
        <v>2400000</v>
      </c>
      <c r="G14" s="232">
        <v>44641</v>
      </c>
      <c r="H14" s="13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6.5">
      <c r="A15" s="131">
        <v>10</v>
      </c>
      <c r="B15" s="128" t="s">
        <v>204</v>
      </c>
      <c r="C15" s="128"/>
      <c r="D15" s="129"/>
      <c r="E15" s="128"/>
      <c r="F15" s="128">
        <v>2400000</v>
      </c>
      <c r="G15" s="232">
        <v>44641</v>
      </c>
      <c r="H15" s="13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6.5">
      <c r="A16" s="131">
        <v>11</v>
      </c>
      <c r="B16" s="128" t="s">
        <v>205</v>
      </c>
      <c r="C16" s="128"/>
      <c r="D16" s="129"/>
      <c r="E16" s="128"/>
      <c r="F16" s="128">
        <v>2100000</v>
      </c>
      <c r="G16" s="232">
        <v>44642</v>
      </c>
      <c r="H16" s="13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6.5">
      <c r="A17" s="131">
        <v>12</v>
      </c>
      <c r="B17" s="128" t="s">
        <v>206</v>
      </c>
      <c r="C17" s="128"/>
      <c r="D17" s="129"/>
      <c r="E17" s="128"/>
      <c r="F17" s="128">
        <v>2100000</v>
      </c>
      <c r="G17" s="232">
        <v>44642</v>
      </c>
      <c r="H17" s="13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6.5">
      <c r="A18" s="131">
        <v>13</v>
      </c>
      <c r="B18" s="128" t="s">
        <v>207</v>
      </c>
      <c r="C18" s="128"/>
      <c r="D18" s="129"/>
      <c r="E18" s="128"/>
      <c r="F18" s="128">
        <v>2200000</v>
      </c>
      <c r="G18" s="232">
        <v>44642</v>
      </c>
      <c r="H18" s="13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>
      <c r="A19" s="131">
        <v>14</v>
      </c>
      <c r="B19" s="128" t="s">
        <v>208</v>
      </c>
      <c r="C19" s="128"/>
      <c r="D19" s="129"/>
      <c r="E19" s="128"/>
      <c r="F19" s="128">
        <v>2300000</v>
      </c>
      <c r="G19" s="232">
        <v>44642</v>
      </c>
      <c r="H19" s="13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>
      <c r="A20" s="131">
        <v>15</v>
      </c>
      <c r="B20" s="128" t="s">
        <v>209</v>
      </c>
      <c r="C20" s="128"/>
      <c r="D20" s="129"/>
      <c r="E20" s="128"/>
      <c r="F20" s="128">
        <v>2300000</v>
      </c>
      <c r="G20" s="232">
        <v>44642</v>
      </c>
      <c r="H20" s="13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>
      <c r="A21" s="131">
        <v>16</v>
      </c>
      <c r="B21" s="128" t="s">
        <v>210</v>
      </c>
      <c r="C21" s="128"/>
      <c r="D21" s="129"/>
      <c r="E21" s="128"/>
      <c r="F21" s="128">
        <v>2300000</v>
      </c>
      <c r="G21" s="232">
        <v>44642</v>
      </c>
      <c r="H21" s="13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6.5">
      <c r="A22" s="131">
        <v>17</v>
      </c>
      <c r="B22" s="128" t="s">
        <v>211</v>
      </c>
      <c r="C22" s="128"/>
      <c r="D22" s="129"/>
      <c r="E22" s="128"/>
      <c r="F22" s="128">
        <v>2300000</v>
      </c>
      <c r="G22" s="232">
        <v>44643</v>
      </c>
      <c r="H22" s="13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6.5">
      <c r="A23" s="131">
        <v>18</v>
      </c>
      <c r="B23" s="128" t="s">
        <v>212</v>
      </c>
      <c r="C23" s="128"/>
      <c r="D23" s="129"/>
      <c r="E23" s="128"/>
      <c r="F23" s="128">
        <v>850000</v>
      </c>
      <c r="G23" s="232">
        <v>44805</v>
      </c>
      <c r="H23" s="13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6.5">
      <c r="A24" s="131">
        <v>19</v>
      </c>
      <c r="B24" s="128" t="s">
        <v>213</v>
      </c>
      <c r="C24" s="128"/>
      <c r="D24" s="129"/>
      <c r="E24" s="128"/>
      <c r="F24" s="128">
        <v>500000</v>
      </c>
      <c r="G24" s="232">
        <v>44806</v>
      </c>
      <c r="H24" s="13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6.5">
      <c r="A25" s="131">
        <v>20</v>
      </c>
      <c r="B25" s="128" t="s">
        <v>214</v>
      </c>
      <c r="C25" s="128"/>
      <c r="D25" s="129"/>
      <c r="E25" s="128"/>
      <c r="F25" s="128">
        <v>500000</v>
      </c>
      <c r="G25" s="232">
        <v>44809</v>
      </c>
      <c r="H25" s="13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6.5">
      <c r="A26" s="131">
        <v>21</v>
      </c>
      <c r="B26" s="128" t="s">
        <v>215</v>
      </c>
      <c r="C26" s="128"/>
      <c r="D26" s="129"/>
      <c r="E26" s="128"/>
      <c r="F26" s="128">
        <v>500000</v>
      </c>
      <c r="G26" s="232">
        <v>44809</v>
      </c>
      <c r="H26" s="13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6.5">
      <c r="A27" s="131">
        <v>22</v>
      </c>
      <c r="B27" s="128" t="s">
        <v>216</v>
      </c>
      <c r="C27" s="128"/>
      <c r="D27" s="129"/>
      <c r="E27" s="128"/>
      <c r="F27" s="128">
        <v>500000</v>
      </c>
      <c r="G27" s="232">
        <v>44809</v>
      </c>
      <c r="H27" s="13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6.5">
      <c r="A28" s="131">
        <v>23</v>
      </c>
      <c r="B28" s="128" t="s">
        <v>217</v>
      </c>
      <c r="C28" s="128"/>
      <c r="D28" s="129"/>
      <c r="E28" s="128"/>
      <c r="F28" s="128">
        <v>500000</v>
      </c>
      <c r="G28" s="232">
        <v>44809</v>
      </c>
      <c r="H28" s="13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6.5">
      <c r="A29" s="131">
        <v>24</v>
      </c>
      <c r="B29" s="128" t="s">
        <v>218</v>
      </c>
      <c r="C29" s="128"/>
      <c r="D29" s="129"/>
      <c r="E29" s="128"/>
      <c r="F29" s="128">
        <v>2200000</v>
      </c>
      <c r="G29" s="232">
        <v>44866</v>
      </c>
      <c r="H29" s="13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6.5">
      <c r="A30" s="131">
        <v>25</v>
      </c>
      <c r="B30" s="128" t="s">
        <v>208</v>
      </c>
      <c r="C30" s="128"/>
      <c r="D30" s="129"/>
      <c r="E30" s="128"/>
      <c r="F30" s="128">
        <v>2100000</v>
      </c>
      <c r="G30" s="232">
        <v>44867</v>
      </c>
      <c r="H30" s="13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6.5">
      <c r="A31" s="131">
        <v>26</v>
      </c>
      <c r="B31" s="128" t="s">
        <v>219</v>
      </c>
      <c r="C31" s="128"/>
      <c r="D31" s="129"/>
      <c r="E31" s="128"/>
      <c r="F31" s="128">
        <v>2100000</v>
      </c>
      <c r="G31" s="232">
        <v>44867</v>
      </c>
      <c r="H31" s="13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6.5">
      <c r="A32" s="131">
        <v>27</v>
      </c>
      <c r="B32" s="128" t="s">
        <v>220</v>
      </c>
      <c r="C32" s="128"/>
      <c r="D32" s="129"/>
      <c r="E32" s="128"/>
      <c r="F32" s="128">
        <v>2100000</v>
      </c>
      <c r="G32" s="232">
        <v>44867</v>
      </c>
      <c r="H32" s="13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6.5">
      <c r="A33" s="131">
        <v>28</v>
      </c>
      <c r="B33" s="128" t="s">
        <v>221</v>
      </c>
      <c r="C33" s="128"/>
      <c r="D33" s="129"/>
      <c r="E33" s="128"/>
      <c r="F33" s="128">
        <v>2200000</v>
      </c>
      <c r="G33" s="232">
        <v>44867</v>
      </c>
      <c r="H33" s="13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>
      <c r="A34" s="131">
        <v>29</v>
      </c>
      <c r="B34" s="128" t="s">
        <v>222</v>
      </c>
      <c r="C34" s="128"/>
      <c r="D34" s="129"/>
      <c r="E34" s="128"/>
      <c r="F34" s="128">
        <v>2200000</v>
      </c>
      <c r="G34" s="232">
        <v>44867</v>
      </c>
      <c r="H34" s="13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>
      <c r="A35" s="131">
        <v>30</v>
      </c>
      <c r="B35" s="128" t="s">
        <v>223</v>
      </c>
      <c r="C35" s="128"/>
      <c r="D35" s="129"/>
      <c r="E35" s="128"/>
      <c r="F35" s="128">
        <v>2300000</v>
      </c>
      <c r="G35" s="232">
        <v>44867</v>
      </c>
      <c r="H35" s="13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>
      <c r="A36" s="131">
        <v>31</v>
      </c>
      <c r="B36" s="128" t="s">
        <v>224</v>
      </c>
      <c r="C36" s="128"/>
      <c r="D36" s="129"/>
      <c r="E36" s="128"/>
      <c r="F36" s="128">
        <v>2200000</v>
      </c>
      <c r="G36" s="232">
        <v>44868</v>
      </c>
      <c r="H36" s="13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>
      <c r="A37" s="131">
        <v>32</v>
      </c>
      <c r="B37" s="128" t="s">
        <v>225</v>
      </c>
      <c r="C37" s="128"/>
      <c r="D37" s="129"/>
      <c r="E37" s="128"/>
      <c r="F37" s="128">
        <v>2300000</v>
      </c>
      <c r="G37" s="232">
        <v>44868</v>
      </c>
      <c r="H37" s="13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>
      <c r="A38" s="131">
        <v>33</v>
      </c>
      <c r="B38" s="128" t="s">
        <v>226</v>
      </c>
      <c r="C38" s="128"/>
      <c r="D38" s="129"/>
      <c r="E38" s="128"/>
      <c r="F38" s="128">
        <v>500000</v>
      </c>
      <c r="G38" s="232">
        <v>44875</v>
      </c>
      <c r="H38" s="13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>
      <c r="A39" s="131">
        <v>34</v>
      </c>
      <c r="B39" s="128" t="s">
        <v>227</v>
      </c>
      <c r="C39" s="128"/>
      <c r="D39" s="129"/>
      <c r="E39" s="128"/>
      <c r="F39" s="128">
        <v>600000</v>
      </c>
      <c r="G39" s="232">
        <v>44876</v>
      </c>
      <c r="H39" s="13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>
      <c r="A40" s="131">
        <v>35</v>
      </c>
      <c r="B40" s="128" t="s">
        <v>228</v>
      </c>
      <c r="C40" s="128"/>
      <c r="D40" s="129"/>
      <c r="E40" s="128"/>
      <c r="F40" s="128">
        <v>300000</v>
      </c>
      <c r="G40" s="232">
        <v>44881</v>
      </c>
      <c r="H40" s="13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>
      <c r="A41" s="131">
        <v>36</v>
      </c>
      <c r="B41" s="128" t="s">
        <v>229</v>
      </c>
      <c r="C41" s="128"/>
      <c r="D41" s="129"/>
      <c r="E41" s="128"/>
      <c r="F41" s="128">
        <v>380000</v>
      </c>
      <c r="G41" s="232">
        <v>44881</v>
      </c>
      <c r="H41" s="13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6.5">
      <c r="A42" s="131">
        <v>37</v>
      </c>
      <c r="B42" s="128" t="s">
        <v>230</v>
      </c>
      <c r="C42" s="128"/>
      <c r="D42" s="129"/>
      <c r="E42" s="128"/>
      <c r="F42" s="128">
        <v>600000</v>
      </c>
      <c r="G42" s="232">
        <v>44886</v>
      </c>
      <c r="H42" s="13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6.5">
      <c r="A43" s="131">
        <v>38</v>
      </c>
      <c r="B43" s="128" t="s">
        <v>231</v>
      </c>
      <c r="C43" s="128"/>
      <c r="D43" s="129"/>
      <c r="E43" s="128"/>
      <c r="F43" s="128">
        <v>350000</v>
      </c>
      <c r="G43" s="232">
        <v>44888</v>
      </c>
      <c r="H43" s="13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6.5">
      <c r="A44" s="131">
        <v>39</v>
      </c>
      <c r="B44" s="128" t="s">
        <v>232</v>
      </c>
      <c r="C44" s="128"/>
      <c r="D44" s="129"/>
      <c r="E44" s="128"/>
      <c r="F44" s="128">
        <v>600000</v>
      </c>
      <c r="G44" s="232">
        <v>44888</v>
      </c>
      <c r="H44" s="13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6.5">
      <c r="A45" s="131">
        <v>40</v>
      </c>
      <c r="B45" s="128" t="s">
        <v>233</v>
      </c>
      <c r="C45" s="128"/>
      <c r="D45" s="129"/>
      <c r="E45" s="128"/>
      <c r="F45" s="128">
        <v>360000</v>
      </c>
      <c r="G45" s="232">
        <v>44893</v>
      </c>
      <c r="H45" s="132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6.5">
      <c r="A46" s="131">
        <v>41</v>
      </c>
      <c r="B46" s="128" t="s">
        <v>233</v>
      </c>
      <c r="C46" s="128"/>
      <c r="D46" s="129"/>
      <c r="E46" s="128"/>
      <c r="F46" s="128">
        <v>310000</v>
      </c>
      <c r="G46" s="232">
        <v>44894</v>
      </c>
      <c r="H46" s="132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6.5">
      <c r="A47" s="131">
        <v>42</v>
      </c>
      <c r="B47" s="128"/>
      <c r="C47" s="128"/>
      <c r="D47" s="129"/>
      <c r="E47" s="128"/>
      <c r="F47" s="128"/>
      <c r="G47" s="130"/>
      <c r="H47" s="132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s="203" customFormat="1" ht="17.25" thickBot="1">
      <c r="A48" s="204" t="s">
        <v>13</v>
      </c>
      <c r="B48" s="205"/>
      <c r="C48" s="206" t="s">
        <v>91</v>
      </c>
      <c r="D48" s="206" t="s">
        <v>91</v>
      </c>
      <c r="E48" s="206" t="s">
        <v>91</v>
      </c>
      <c r="F48" s="209">
        <f>SUM(F6:F47)</f>
        <v>62040000</v>
      </c>
      <c r="G48" s="206" t="s">
        <v>91</v>
      </c>
      <c r="H48" s="207" t="s">
        <v>91</v>
      </c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</row>
    <row r="49" spans="1:22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6.5" customHeight="1" thickBot="1">
      <c r="A50" s="19" t="s">
        <v>126</v>
      </c>
      <c r="B50" s="1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48" customHeight="1" thickBot="1">
      <c r="A51" s="138" t="s">
        <v>8</v>
      </c>
      <c r="B51" s="120" t="s">
        <v>67</v>
      </c>
      <c r="C51" s="119" t="s">
        <v>88</v>
      </c>
      <c r="D51" s="119" t="s">
        <v>89</v>
      </c>
      <c r="E51" s="121" t="s">
        <v>55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2" ht="16.5" customHeight="1" thickTop="1">
      <c r="A52" s="134">
        <v>1</v>
      </c>
      <c r="B52" s="136">
        <v>2</v>
      </c>
      <c r="C52" s="136">
        <v>3</v>
      </c>
      <c r="D52" s="136">
        <v>4</v>
      </c>
      <c r="E52" s="137">
        <v>5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2" ht="16.5" customHeight="1">
      <c r="A53" s="131"/>
      <c r="B53" s="128"/>
      <c r="C53" s="129"/>
      <c r="D53" s="128"/>
      <c r="E53" s="13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2" ht="16.5" customHeight="1">
      <c r="A54" s="131"/>
      <c r="B54" s="128"/>
      <c r="C54" s="128"/>
      <c r="D54" s="128"/>
      <c r="E54" s="13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2" ht="16.5" customHeight="1" thickBot="1">
      <c r="A55" s="139"/>
      <c r="B55" s="133"/>
      <c r="C55" s="133"/>
      <c r="D55" s="133"/>
      <c r="E55" s="140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2" s="203" customFormat="1" ht="16.5" customHeight="1" thickBot="1">
      <c r="A56" s="204" t="s">
        <v>13</v>
      </c>
      <c r="B56" s="205"/>
      <c r="C56" s="210" t="s">
        <v>91</v>
      </c>
      <c r="D56" s="211">
        <f>SUM(D53:D55)</f>
        <v>0</v>
      </c>
      <c r="E56" s="212" t="s">
        <v>91</v>
      </c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</row>
    <row r="57" spans="1:22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6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6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16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16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16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ht="16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 ht="16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1:22" ht="16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1:22" ht="16.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1:22" ht="16.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1:22" ht="16.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spans="1:22" ht="16.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spans="1:22" ht="16.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spans="1:22" ht="16.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spans="1:22" ht="16.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spans="1:22" ht="16.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spans="1:22" ht="16.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spans="1:22" ht="16.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spans="1:22" ht="16.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spans="1:22" ht="16.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spans="1:22" ht="16.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spans="1:22" ht="16.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spans="1:22" ht="16.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spans="1:22" ht="16.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spans="1:22" ht="16.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spans="1:22" ht="16.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spans="1:22" ht="16.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spans="1:22" ht="16.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spans="1:22" ht="16.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spans="1:22" ht="16.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spans="1:22" ht="16.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spans="1:22" ht="16.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</sheetData>
  <mergeCells count="1">
    <mergeCell ref="A1:H1"/>
  </mergeCells>
  <pageMargins left="0.7" right="0.7" top="0.75" bottom="0.75" header="0" footer="0"/>
  <pageSetup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04"/>
  <sheetViews>
    <sheetView view="pageBreakPreview" zoomScaleNormal="100" zoomScaleSheetLayoutView="100" workbookViewId="0">
      <selection sqref="A1:J1"/>
    </sheetView>
  </sheetViews>
  <sheetFormatPr defaultColWidth="14.42578125" defaultRowHeight="15" customHeight="1"/>
  <cols>
    <col min="1" max="1" width="5.5703125" style="12" customWidth="1"/>
    <col min="2" max="2" width="13.5703125" style="12" customWidth="1"/>
    <col min="3" max="3" width="20.5703125" style="12" customWidth="1"/>
    <col min="4" max="5" width="18.42578125" style="12" customWidth="1"/>
    <col min="6" max="6" width="17.5703125" style="12" customWidth="1"/>
    <col min="7" max="7" width="16.42578125" style="12" customWidth="1"/>
    <col min="8" max="8" width="13.5703125" style="12" customWidth="1"/>
    <col min="9" max="9" width="15" style="12" customWidth="1"/>
    <col min="10" max="12" width="15.7109375" style="12" customWidth="1"/>
    <col min="13" max="24" width="8.7109375" style="12" customWidth="1"/>
    <col min="25" max="16384" width="14.42578125" style="12"/>
  </cols>
  <sheetData>
    <row r="1" spans="1:10" ht="17.25">
      <c r="A1" s="243" t="s">
        <v>177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21" thickBot="1">
      <c r="A2" s="88"/>
      <c r="B2" s="89"/>
      <c r="C2" s="89"/>
      <c r="D2" s="89"/>
      <c r="E2" s="89"/>
      <c r="F2" s="89"/>
      <c r="G2" s="89"/>
    </row>
    <row r="3" spans="1:10" ht="16.5" customHeight="1" thickBot="1">
      <c r="A3" s="91" t="s">
        <v>166</v>
      </c>
      <c r="B3" s="91"/>
      <c r="F3" s="101"/>
    </row>
    <row r="4" spans="1:10" ht="16.5" customHeight="1" thickBot="1"/>
    <row r="5" spans="1:10" ht="16.5" customHeight="1" thickBot="1">
      <c r="A5" s="91" t="s">
        <v>131</v>
      </c>
      <c r="B5" s="91"/>
      <c r="F5" s="101"/>
    </row>
    <row r="6" spans="1:10" ht="16.5" customHeight="1"/>
    <row r="7" spans="1:10" ht="17.25" customHeight="1" thickBot="1">
      <c r="A7" s="91" t="s">
        <v>168</v>
      </c>
      <c r="B7" s="91"/>
      <c r="H7" s="90"/>
      <c r="I7" s="90"/>
    </row>
    <row r="8" spans="1:10" ht="41.25" thickBot="1">
      <c r="A8" s="147" t="s">
        <v>8</v>
      </c>
      <c r="B8" s="123" t="s">
        <v>101</v>
      </c>
      <c r="C8" s="123" t="s">
        <v>169</v>
      </c>
      <c r="D8" s="123" t="s">
        <v>170</v>
      </c>
      <c r="E8" s="123" t="s">
        <v>171</v>
      </c>
      <c r="F8" s="148" t="s">
        <v>55</v>
      </c>
    </row>
    <row r="9" spans="1:10" ht="17.25" thickTop="1">
      <c r="A9" s="144">
        <v>1</v>
      </c>
      <c r="B9" s="145">
        <v>2</v>
      </c>
      <c r="C9" s="145">
        <v>3</v>
      </c>
      <c r="D9" s="145">
        <v>4</v>
      </c>
      <c r="E9" s="145">
        <v>5</v>
      </c>
      <c r="F9" s="146">
        <v>6</v>
      </c>
    </row>
    <row r="10" spans="1:10" ht="16.5">
      <c r="A10" s="142"/>
      <c r="B10" s="141"/>
      <c r="C10" s="141"/>
      <c r="D10" s="141"/>
      <c r="E10" s="141"/>
      <c r="F10" s="143"/>
    </row>
    <row r="11" spans="1:10" ht="16.5">
      <c r="A11" s="142"/>
      <c r="B11" s="141"/>
      <c r="C11" s="141"/>
      <c r="D11" s="141"/>
      <c r="E11" s="141"/>
      <c r="F11" s="143"/>
    </row>
    <row r="12" spans="1:10" ht="16.5">
      <c r="A12" s="213"/>
      <c r="B12" s="214"/>
      <c r="C12" s="214"/>
      <c r="D12" s="214"/>
      <c r="E12" s="214"/>
      <c r="F12" s="215"/>
    </row>
    <row r="13" spans="1:10" s="208" customFormat="1" ht="17.25" thickBot="1">
      <c r="A13" s="158" t="s">
        <v>13</v>
      </c>
      <c r="B13" s="205"/>
      <c r="C13" s="216" t="s">
        <v>91</v>
      </c>
      <c r="D13" s="209">
        <f>SUM(D10:D12)</f>
        <v>0</v>
      </c>
      <c r="E13" s="216" t="s">
        <v>91</v>
      </c>
      <c r="F13" s="212" t="s">
        <v>91</v>
      </c>
    </row>
    <row r="14" spans="1:10" ht="16.5"/>
    <row r="15" spans="1:10" ht="41.1" customHeight="1" thickBot="1">
      <c r="A15" s="247" t="s">
        <v>132</v>
      </c>
      <c r="B15" s="247"/>
      <c r="C15" s="247"/>
      <c r="D15" s="247"/>
      <c r="E15" s="247"/>
      <c r="F15" s="247"/>
      <c r="G15" s="247"/>
      <c r="H15" s="247"/>
      <c r="I15" s="247"/>
    </row>
    <row r="16" spans="1:10" ht="95.25" thickBot="1">
      <c r="A16" s="147" t="s">
        <v>8</v>
      </c>
      <c r="B16" s="123" t="s">
        <v>102</v>
      </c>
      <c r="C16" s="123" t="s">
        <v>103</v>
      </c>
      <c r="D16" s="123" t="s">
        <v>104</v>
      </c>
      <c r="E16" s="123" t="s">
        <v>105</v>
      </c>
      <c r="F16" s="123" t="s">
        <v>106</v>
      </c>
      <c r="G16" s="123" t="s">
        <v>107</v>
      </c>
      <c r="H16" s="123" t="s">
        <v>108</v>
      </c>
      <c r="I16" s="148" t="s">
        <v>55</v>
      </c>
    </row>
    <row r="17" spans="1:10" ht="17.25" thickTop="1">
      <c r="A17" s="144">
        <v>1</v>
      </c>
      <c r="B17" s="145">
        <v>2</v>
      </c>
      <c r="C17" s="145">
        <v>3</v>
      </c>
      <c r="D17" s="145">
        <v>4</v>
      </c>
      <c r="E17" s="145">
        <v>5</v>
      </c>
      <c r="F17" s="145">
        <v>6</v>
      </c>
      <c r="G17" s="145">
        <v>7</v>
      </c>
      <c r="H17" s="145">
        <v>8</v>
      </c>
      <c r="I17" s="146">
        <v>9</v>
      </c>
    </row>
    <row r="18" spans="1:10" ht="16.5">
      <c r="A18" s="142"/>
      <c r="B18" s="141"/>
      <c r="C18" s="141"/>
      <c r="D18" s="141"/>
      <c r="E18" s="141"/>
      <c r="F18" s="141"/>
      <c r="G18" s="141"/>
      <c r="H18" s="141"/>
      <c r="I18" s="143"/>
    </row>
    <row r="19" spans="1:10" ht="16.5">
      <c r="A19" s="142"/>
      <c r="B19" s="141"/>
      <c r="C19" s="141"/>
      <c r="D19" s="141"/>
      <c r="E19" s="141"/>
      <c r="F19" s="141"/>
      <c r="G19" s="141"/>
      <c r="H19" s="141"/>
      <c r="I19" s="143"/>
    </row>
    <row r="20" spans="1:10" ht="16.5">
      <c r="A20" s="213"/>
      <c r="B20" s="214"/>
      <c r="C20" s="214"/>
      <c r="D20" s="214"/>
      <c r="E20" s="214"/>
      <c r="F20" s="214"/>
      <c r="G20" s="214"/>
      <c r="H20" s="214"/>
      <c r="I20" s="215"/>
    </row>
    <row r="21" spans="1:10" s="1" customFormat="1" ht="17.25" thickBot="1">
      <c r="A21" s="158" t="s">
        <v>13</v>
      </c>
      <c r="B21" s="205"/>
      <c r="C21" s="216" t="s">
        <v>91</v>
      </c>
      <c r="D21" s="216" t="s">
        <v>91</v>
      </c>
      <c r="E21" s="216" t="s">
        <v>91</v>
      </c>
      <c r="F21" s="209">
        <f>SUM(F18:F20)</f>
        <v>0</v>
      </c>
      <c r="G21" s="216" t="s">
        <v>91</v>
      </c>
      <c r="H21" s="216" t="s">
        <v>91</v>
      </c>
      <c r="I21" s="212" t="s">
        <v>91</v>
      </c>
    </row>
    <row r="22" spans="1:10" ht="20.25">
      <c r="A22" s="88"/>
      <c r="B22" s="89"/>
      <c r="C22" s="89"/>
      <c r="D22" s="89"/>
      <c r="E22" s="89"/>
      <c r="F22" s="89"/>
      <c r="G22" s="89"/>
    </row>
    <row r="23" spans="1:10" ht="17.25" thickBot="1">
      <c r="A23" s="91" t="s">
        <v>153</v>
      </c>
      <c r="B23" s="91"/>
      <c r="C23" s="89"/>
      <c r="D23" s="89"/>
      <c r="E23" s="89"/>
      <c r="F23" s="89"/>
      <c r="G23" s="89"/>
    </row>
    <row r="24" spans="1:10" ht="81.75" thickBot="1">
      <c r="A24" s="147" t="s">
        <v>8</v>
      </c>
      <c r="B24" s="123" t="s">
        <v>152</v>
      </c>
      <c r="C24" s="123" t="s">
        <v>151</v>
      </c>
      <c r="D24" s="123" t="s">
        <v>119</v>
      </c>
      <c r="E24" s="123" t="s">
        <v>116</v>
      </c>
      <c r="F24" s="123" t="s">
        <v>117</v>
      </c>
      <c r="G24" s="123" t="s">
        <v>118</v>
      </c>
      <c r="H24" s="120" t="s">
        <v>155</v>
      </c>
      <c r="I24" s="120" t="s">
        <v>156</v>
      </c>
      <c r="J24" s="148" t="s">
        <v>55</v>
      </c>
    </row>
    <row r="25" spans="1:10" ht="17.25" thickTop="1">
      <c r="A25" s="152">
        <v>1</v>
      </c>
      <c r="B25" s="153">
        <v>2</v>
      </c>
      <c r="C25" s="153">
        <v>3</v>
      </c>
      <c r="D25" s="153">
        <v>4</v>
      </c>
      <c r="E25" s="153">
        <v>5</v>
      </c>
      <c r="F25" s="153">
        <v>6</v>
      </c>
      <c r="G25" s="153">
        <v>7</v>
      </c>
      <c r="H25" s="153">
        <v>8</v>
      </c>
      <c r="I25" s="153">
        <v>9</v>
      </c>
      <c r="J25" s="154">
        <v>10</v>
      </c>
    </row>
    <row r="26" spans="1:10" ht="16.5">
      <c r="A26" s="150"/>
      <c r="B26" s="149"/>
      <c r="C26" s="149"/>
      <c r="D26" s="149"/>
      <c r="E26" s="149"/>
      <c r="F26" s="149"/>
      <c r="G26" s="149"/>
      <c r="H26" s="149"/>
      <c r="I26" s="149"/>
      <c r="J26" s="151"/>
    </row>
    <row r="27" spans="1:10" ht="16.5">
      <c r="A27" s="150"/>
      <c r="B27" s="149"/>
      <c r="C27" s="149"/>
      <c r="D27" s="149"/>
      <c r="E27" s="149"/>
      <c r="F27" s="149"/>
      <c r="G27" s="149"/>
      <c r="H27" s="149"/>
      <c r="I27" s="149"/>
      <c r="J27" s="151"/>
    </row>
    <row r="28" spans="1:10" ht="16.5">
      <c r="A28" s="217"/>
      <c r="B28" s="218"/>
      <c r="C28" s="218"/>
      <c r="D28" s="218"/>
      <c r="E28" s="218"/>
      <c r="F28" s="218"/>
      <c r="G28" s="218"/>
      <c r="H28" s="218"/>
      <c r="I28" s="218"/>
      <c r="J28" s="219"/>
    </row>
    <row r="29" spans="1:10" s="208" customFormat="1" ht="17.25" thickBot="1">
      <c r="A29" s="220" t="s">
        <v>13</v>
      </c>
      <c r="B29" s="221"/>
      <c r="C29" s="216" t="s">
        <v>91</v>
      </c>
      <c r="D29" s="216" t="s">
        <v>91</v>
      </c>
      <c r="E29" s="216" t="s">
        <v>91</v>
      </c>
      <c r="F29" s="216" t="s">
        <v>91</v>
      </c>
      <c r="G29" s="211">
        <f>SUM(G26:G28)</f>
        <v>0</v>
      </c>
      <c r="H29" s="216" t="s">
        <v>91</v>
      </c>
      <c r="I29" s="216" t="s">
        <v>91</v>
      </c>
      <c r="J29" s="212" t="s">
        <v>91</v>
      </c>
    </row>
    <row r="30" spans="1:10" ht="20.25">
      <c r="A30" s="88"/>
      <c r="B30" s="91"/>
      <c r="C30" s="89"/>
      <c r="D30" s="89"/>
      <c r="E30" s="89"/>
      <c r="F30" s="89"/>
      <c r="G30" s="89"/>
    </row>
    <row r="31" spans="1:10" ht="16.5" customHeight="1" thickBot="1">
      <c r="A31" s="91" t="s">
        <v>133</v>
      </c>
      <c r="B31" s="91"/>
    </row>
    <row r="32" spans="1:10" ht="41.25" thickBot="1">
      <c r="A32" s="155" t="s">
        <v>8</v>
      </c>
      <c r="B32" s="123" t="s">
        <v>86</v>
      </c>
      <c r="C32" s="123" t="s">
        <v>87</v>
      </c>
      <c r="D32" s="123" t="s">
        <v>92</v>
      </c>
      <c r="E32" s="123" t="s">
        <v>93</v>
      </c>
      <c r="F32" s="123" t="s">
        <v>90</v>
      </c>
      <c r="G32" s="148" t="s">
        <v>55</v>
      </c>
      <c r="H32" s="92"/>
    </row>
    <row r="33" spans="1:7" ht="16.5" customHeight="1" thickTop="1">
      <c r="A33" s="144">
        <v>1</v>
      </c>
      <c r="B33" s="145">
        <v>2</v>
      </c>
      <c r="C33" s="145">
        <v>3</v>
      </c>
      <c r="D33" s="145">
        <v>4</v>
      </c>
      <c r="E33" s="145">
        <v>5</v>
      </c>
      <c r="F33" s="145">
        <v>6</v>
      </c>
      <c r="G33" s="146">
        <v>7</v>
      </c>
    </row>
    <row r="34" spans="1:7" ht="16.5" customHeight="1">
      <c r="A34" s="142"/>
      <c r="B34" s="141"/>
      <c r="C34" s="141"/>
      <c r="D34" s="141"/>
      <c r="E34" s="141"/>
      <c r="F34" s="141"/>
      <c r="G34" s="143"/>
    </row>
    <row r="35" spans="1:7" ht="16.5" customHeight="1">
      <c r="A35" s="142"/>
      <c r="B35" s="141"/>
      <c r="C35" s="141"/>
      <c r="D35" s="141"/>
      <c r="E35" s="141"/>
      <c r="F35" s="141"/>
      <c r="G35" s="143"/>
    </row>
    <row r="36" spans="1:7" ht="16.5" customHeight="1">
      <c r="A36" s="213"/>
      <c r="B36" s="214"/>
      <c r="C36" s="214"/>
      <c r="D36" s="214"/>
      <c r="E36" s="214"/>
      <c r="F36" s="214"/>
      <c r="G36" s="215"/>
    </row>
    <row r="37" spans="1:7" s="1" customFormat="1" ht="16.5" customHeight="1" thickBot="1">
      <c r="A37" s="220" t="s">
        <v>13</v>
      </c>
      <c r="B37" s="221"/>
      <c r="C37" s="216" t="s">
        <v>91</v>
      </c>
      <c r="D37" s="216" t="s">
        <v>91</v>
      </c>
      <c r="E37" s="209">
        <f>SUM(E34:E36)</f>
        <v>0</v>
      </c>
      <c r="F37" s="216" t="s">
        <v>91</v>
      </c>
      <c r="G37" s="212" t="s">
        <v>91</v>
      </c>
    </row>
    <row r="38" spans="1:7" ht="16.5" customHeight="1"/>
    <row r="39" spans="1:7" ht="16.5" customHeight="1"/>
    <row r="40" spans="1:7" ht="16.5" customHeight="1"/>
    <row r="41" spans="1:7" ht="16.5" customHeight="1"/>
    <row r="42" spans="1:7" ht="16.5" customHeight="1"/>
    <row r="43" spans="1:7" ht="16.5" customHeight="1"/>
    <row r="44" spans="1:7" ht="16.5" customHeight="1"/>
    <row r="45" spans="1:7" ht="16.5" customHeight="1"/>
    <row r="46" spans="1:7" ht="16.5" customHeight="1"/>
    <row r="47" spans="1:7" ht="16.5" customHeight="1"/>
    <row r="48" spans="1:7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  <row r="1001" ht="16.5" customHeight="1"/>
    <row r="1002" ht="16.5" customHeight="1"/>
    <row r="1003" ht="16.5" customHeight="1"/>
    <row r="1004" ht="16.5" customHeight="1"/>
  </sheetData>
  <mergeCells count="2">
    <mergeCell ref="A15:I15"/>
    <mergeCell ref="A1:J1"/>
  </mergeCells>
  <pageMargins left="0.7" right="0.7" top="0.75" bottom="0.75" header="0" footer="0"/>
  <pageSetup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93"/>
  <sheetViews>
    <sheetView view="pageBreakPreview" zoomScaleNormal="100" zoomScaleSheetLayoutView="100" workbookViewId="0">
      <selection sqref="A1:F1"/>
    </sheetView>
  </sheetViews>
  <sheetFormatPr defaultColWidth="14.42578125" defaultRowHeight="15" customHeight="1"/>
  <cols>
    <col min="1" max="1" width="5.7109375" customWidth="1"/>
    <col min="2" max="2" width="13.5703125" customWidth="1"/>
    <col min="3" max="3" width="19.140625" customWidth="1"/>
    <col min="4" max="6" width="13.5703125" customWidth="1"/>
    <col min="7" max="25" width="8.7109375" customWidth="1"/>
  </cols>
  <sheetData>
    <row r="1" spans="1:25" ht="17.25">
      <c r="A1" s="243" t="s">
        <v>178</v>
      </c>
      <c r="B1" s="243"/>
      <c r="C1" s="243"/>
      <c r="D1" s="243"/>
      <c r="E1" s="243"/>
      <c r="F1" s="24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8">
      <c r="A2" s="156"/>
      <c r="B2" s="157"/>
      <c r="C2" s="157"/>
      <c r="D2" s="157"/>
      <c r="E2" s="157"/>
      <c r="F2" s="15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6.5" customHeight="1" thickBot="1">
      <c r="A3" s="6" t="s">
        <v>94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thickBot="1">
      <c r="A4" s="138" t="s">
        <v>8</v>
      </c>
      <c r="B4" s="120" t="s">
        <v>74</v>
      </c>
      <c r="C4" s="119" t="s">
        <v>95</v>
      </c>
      <c r="D4" s="120" t="s">
        <v>96</v>
      </c>
      <c r="E4" s="120" t="s">
        <v>97</v>
      </c>
      <c r="F4" s="121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6.5" customHeight="1" thickTop="1">
      <c r="A5" s="134">
        <v>1</v>
      </c>
      <c r="B5" s="135">
        <v>2</v>
      </c>
      <c r="C5" s="136">
        <v>3</v>
      </c>
      <c r="D5" s="136">
        <v>4</v>
      </c>
      <c r="E5" s="136">
        <v>5</v>
      </c>
      <c r="F5" s="137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6.5" customHeight="1">
      <c r="A6" s="131"/>
      <c r="B6" s="128"/>
      <c r="C6" s="128"/>
      <c r="D6" s="128"/>
      <c r="E6" s="128"/>
      <c r="F6" s="13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6.5" customHeight="1">
      <c r="A7" s="131"/>
      <c r="B7" s="128"/>
      <c r="C7" s="128"/>
      <c r="D7" s="128"/>
      <c r="E7" s="128"/>
      <c r="F7" s="13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6.5" customHeight="1" thickBot="1">
      <c r="A8" s="158" t="s">
        <v>13</v>
      </c>
      <c r="B8" s="133"/>
      <c r="C8" s="160" t="s">
        <v>91</v>
      </c>
      <c r="D8" s="209">
        <f>SUM(D6:D7)</f>
        <v>0</v>
      </c>
      <c r="E8" s="160" t="s">
        <v>91</v>
      </c>
      <c r="F8" s="159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6.5" customHeight="1" thickBot="1">
      <c r="A10" s="6" t="s">
        <v>98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36.75" thickBot="1">
      <c r="A11" s="138" t="s">
        <v>8</v>
      </c>
      <c r="B11" s="120" t="s">
        <v>74</v>
      </c>
      <c r="C11" s="119" t="s">
        <v>95</v>
      </c>
      <c r="D11" s="120" t="s">
        <v>96</v>
      </c>
      <c r="E11" s="120" t="s">
        <v>97</v>
      </c>
      <c r="F11" s="121" t="s">
        <v>55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6.5" customHeight="1" thickTop="1">
      <c r="A12" s="134">
        <v>1</v>
      </c>
      <c r="B12" s="135">
        <v>2</v>
      </c>
      <c r="C12" s="136">
        <v>3</v>
      </c>
      <c r="D12" s="136">
        <v>4</v>
      </c>
      <c r="E12" s="136">
        <v>5</v>
      </c>
      <c r="F12" s="137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6.5" customHeight="1">
      <c r="A13" s="131"/>
      <c r="B13" s="128"/>
      <c r="C13" s="128"/>
      <c r="D13" s="128"/>
      <c r="E13" s="128"/>
      <c r="F13" s="132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6.5" customHeight="1">
      <c r="A14" s="131"/>
      <c r="B14" s="128"/>
      <c r="C14" s="128"/>
      <c r="D14" s="128"/>
      <c r="E14" s="128"/>
      <c r="F14" s="13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6.5" customHeight="1" thickBot="1">
      <c r="A15" s="158" t="s">
        <v>13</v>
      </c>
      <c r="B15" s="133"/>
      <c r="C15" s="160" t="s">
        <v>91</v>
      </c>
      <c r="D15" s="133"/>
      <c r="E15" s="160" t="s">
        <v>91</v>
      </c>
      <c r="F15" s="159" t="s">
        <v>91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</sheetData>
  <mergeCells count="1">
    <mergeCell ref="A1:F1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987"/>
  <sheetViews>
    <sheetView view="pageBreakPreview" zoomScaleNormal="100" zoomScaleSheetLayoutView="100" workbookViewId="0">
      <selection sqref="A1:G1"/>
    </sheetView>
  </sheetViews>
  <sheetFormatPr defaultColWidth="14.42578125" defaultRowHeight="15" customHeight="1"/>
  <cols>
    <col min="1" max="1" width="4.140625" customWidth="1"/>
    <col min="2" max="5" width="13.5703125" customWidth="1"/>
    <col min="6" max="6" width="14.5703125" bestFit="1" customWidth="1"/>
    <col min="7" max="7" width="18.85546875" customWidth="1"/>
    <col min="8" max="27" width="8.7109375" customWidth="1"/>
  </cols>
  <sheetData>
    <row r="1" spans="1:27" ht="38.25" customHeight="1">
      <c r="A1" s="244" t="s">
        <v>179</v>
      </c>
      <c r="B1" s="245"/>
      <c r="C1" s="245"/>
      <c r="D1" s="245"/>
      <c r="E1" s="245"/>
      <c r="F1" s="245"/>
      <c r="G1" s="24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6.5" customHeight="1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 thickBot="1">
      <c r="A3" s="6" t="s">
        <v>99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ht="48.75" thickBot="1">
      <c r="A4" s="176" t="s">
        <v>8</v>
      </c>
      <c r="B4" s="177" t="s">
        <v>151</v>
      </c>
      <c r="C4" s="124" t="s">
        <v>152</v>
      </c>
      <c r="D4" s="124" t="s">
        <v>53</v>
      </c>
      <c r="E4" s="178" t="s">
        <v>57</v>
      </c>
      <c r="F4" s="124" t="s">
        <v>114</v>
      </c>
      <c r="G4" s="179" t="s">
        <v>55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7" ht="16.5" customHeight="1" thickTop="1">
      <c r="A5" s="134">
        <v>1</v>
      </c>
      <c r="B5" s="135">
        <v>2</v>
      </c>
      <c r="C5" s="135">
        <v>3</v>
      </c>
      <c r="D5" s="136">
        <v>4</v>
      </c>
      <c r="E5" s="136">
        <v>5</v>
      </c>
      <c r="F5" s="136">
        <v>6</v>
      </c>
      <c r="G5" s="137">
        <v>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6.5" customHeight="1">
      <c r="A6" s="131"/>
      <c r="B6" s="128"/>
      <c r="C6" s="128"/>
      <c r="D6" s="128"/>
      <c r="E6" s="128"/>
      <c r="F6" s="128"/>
      <c r="G6" s="13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ht="16.5" customHeight="1">
      <c r="A7" s="131"/>
      <c r="B7" s="128"/>
      <c r="C7" s="128"/>
      <c r="D7" s="128"/>
      <c r="E7" s="128"/>
      <c r="F7" s="128"/>
      <c r="G7" s="13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7" ht="16.5" customHeight="1" thickBot="1">
      <c r="A8" s="158" t="s">
        <v>13</v>
      </c>
      <c r="B8" s="133"/>
      <c r="C8" s="160" t="s">
        <v>91</v>
      </c>
      <c r="D8" s="160" t="s">
        <v>91</v>
      </c>
      <c r="E8" s="160" t="s">
        <v>91</v>
      </c>
      <c r="F8" s="209">
        <f>SUM(F6:F7)</f>
        <v>0</v>
      </c>
      <c r="G8" s="161" t="s">
        <v>91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7" ht="16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thickBot="1">
      <c r="A10" s="6" t="s">
        <v>100</v>
      </c>
      <c r="B10" s="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48" customHeight="1" thickBot="1">
      <c r="A11" s="176" t="s">
        <v>8</v>
      </c>
      <c r="B11" s="177" t="s">
        <v>151</v>
      </c>
      <c r="C11" s="124" t="s">
        <v>152</v>
      </c>
      <c r="D11" s="124" t="s">
        <v>53</v>
      </c>
      <c r="E11" s="178" t="s">
        <v>57</v>
      </c>
      <c r="F11" s="124" t="s">
        <v>134</v>
      </c>
      <c r="G11" s="179" t="s">
        <v>55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7" ht="16.5" customHeight="1" thickTop="1">
      <c r="A12" s="134">
        <v>1</v>
      </c>
      <c r="B12" s="135">
        <v>2</v>
      </c>
      <c r="C12" s="135">
        <v>3</v>
      </c>
      <c r="D12" s="136">
        <v>4</v>
      </c>
      <c r="E12" s="136">
        <v>5</v>
      </c>
      <c r="F12" s="136">
        <v>6</v>
      </c>
      <c r="G12" s="137"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7" ht="16.5" customHeight="1">
      <c r="A13" s="131"/>
      <c r="B13" s="128"/>
      <c r="C13" s="128"/>
      <c r="D13" s="128"/>
      <c r="E13" s="128"/>
      <c r="F13" s="128"/>
      <c r="G13" s="13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7" ht="16.5" customHeight="1">
      <c r="A14" s="131"/>
      <c r="B14" s="128"/>
      <c r="C14" s="128"/>
      <c r="D14" s="128"/>
      <c r="E14" s="128"/>
      <c r="F14" s="128"/>
      <c r="G14" s="13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7" ht="16.5" customHeight="1" thickBot="1">
      <c r="A15" s="158" t="s">
        <v>13</v>
      </c>
      <c r="B15" s="133"/>
      <c r="C15" s="160" t="s">
        <v>91</v>
      </c>
      <c r="D15" s="160" t="s">
        <v>91</v>
      </c>
      <c r="E15" s="160" t="s">
        <v>91</v>
      </c>
      <c r="F15" s="209">
        <f>SUM(F13:F14)</f>
        <v>0</v>
      </c>
      <c r="G15" s="161" t="s">
        <v>91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7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6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</sheetData>
  <mergeCells count="1">
    <mergeCell ref="A1:G1"/>
  </mergeCells>
  <pageMargins left="0.7" right="0.7" top="0.75" bottom="0.75" header="0" footer="0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987"/>
  <sheetViews>
    <sheetView view="pageBreakPreview" zoomScaleNormal="85" zoomScaleSheetLayoutView="100" workbookViewId="0">
      <selection activeCell="D12" sqref="D12"/>
    </sheetView>
  </sheetViews>
  <sheetFormatPr defaultColWidth="14.42578125" defaultRowHeight="15" customHeight="1"/>
  <cols>
    <col min="1" max="1" width="7.85546875" customWidth="1"/>
    <col min="2" max="2" width="17" customWidth="1"/>
    <col min="3" max="3" width="20.5703125" customWidth="1"/>
    <col min="4" max="4" width="28.85546875" customWidth="1"/>
    <col min="5" max="5" width="32" customWidth="1"/>
    <col min="6" max="6" width="22" customWidth="1"/>
    <col min="7" max="9" width="13.5703125" customWidth="1"/>
    <col min="10" max="26" width="8.7109375" customWidth="1"/>
  </cols>
  <sheetData>
    <row r="1" spans="1:26" ht="45" customHeight="1">
      <c r="A1" s="244" t="s">
        <v>180</v>
      </c>
      <c r="B1" s="245"/>
      <c r="C1" s="245"/>
      <c r="D1" s="245"/>
      <c r="E1" s="245"/>
      <c r="F1" s="245"/>
      <c r="G1" s="180"/>
      <c r="H1" s="180"/>
      <c r="I1" s="18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7.25" thickBot="1">
      <c r="A3" s="248" t="s">
        <v>138</v>
      </c>
      <c r="B3" s="248"/>
      <c r="C3" s="248"/>
      <c r="D3" s="248"/>
      <c r="E3" s="248"/>
      <c r="F3" s="24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5" customHeight="1" thickBot="1">
      <c r="A4" s="118" t="s">
        <v>8</v>
      </c>
      <c r="B4" s="119" t="s">
        <v>109</v>
      </c>
      <c r="C4" s="119" t="s">
        <v>110</v>
      </c>
      <c r="D4" s="119" t="s">
        <v>111</v>
      </c>
      <c r="E4" s="121" t="s">
        <v>165</v>
      </c>
      <c r="F4" s="121" t="s">
        <v>55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thickTop="1">
      <c r="A5" s="134">
        <v>1</v>
      </c>
      <c r="B5" s="135">
        <v>2</v>
      </c>
      <c r="C5" s="135">
        <v>3</v>
      </c>
      <c r="D5" s="135">
        <v>4</v>
      </c>
      <c r="E5" s="135">
        <v>5</v>
      </c>
      <c r="F5" s="137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>
      <c r="A6" s="131"/>
      <c r="B6" s="128"/>
      <c r="C6" s="128"/>
      <c r="D6" s="128"/>
      <c r="E6" s="128"/>
      <c r="F6" s="13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>
      <c r="A7" s="131"/>
      <c r="B7" s="128"/>
      <c r="C7" s="128"/>
      <c r="D7" s="128"/>
      <c r="E7" s="128"/>
      <c r="F7" s="13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thickBot="1">
      <c r="A8" s="158" t="s">
        <v>13</v>
      </c>
      <c r="B8" s="133"/>
      <c r="C8" s="160" t="s">
        <v>91</v>
      </c>
      <c r="D8" s="211">
        <f>SUM(D6:D7)</f>
        <v>0</v>
      </c>
      <c r="E8" s="160" t="s">
        <v>91</v>
      </c>
      <c r="F8" s="161" t="s">
        <v>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>
      <c r="A9" s="1"/>
      <c r="B9" s="8"/>
      <c r="C9" s="8"/>
      <c r="D9" s="8"/>
      <c r="E9" s="8"/>
      <c r="F9" s="8"/>
      <c r="G9" s="8"/>
      <c r="H9" s="8"/>
      <c r="I9" s="8"/>
      <c r="J9" s="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 customHeight="1"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 customHeight="1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 customHeight="1"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 customHeight="1"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 customHeight="1"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 customHeight="1"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</sheetData>
  <mergeCells count="2">
    <mergeCell ref="A3:F3"/>
    <mergeCell ref="A1:F1"/>
  </mergeCells>
  <pageMargins left="0.7" right="0.7" top="0.75" bottom="0.75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Ընդհանուր</vt:lpstr>
      <vt:lpstr>Մուտքեր Ելքեր</vt:lpstr>
      <vt:lpstr> Գույք</vt:lpstr>
      <vt:lpstr>Պարտավորություններ</vt:lpstr>
      <vt:lpstr>Ծան 1.</vt:lpstr>
      <vt:lpstr>Ծան 2</vt:lpstr>
      <vt:lpstr>Ծան 3.</vt:lpstr>
      <vt:lpstr>Ծան 4.</vt:lpstr>
      <vt:lpstr>Ծան 5.</vt:lpstr>
      <vt:lpstr>Տեղեկատու</vt:lpstr>
      <vt:lpstr>'Ծան 4.'!Область_печати</vt:lpstr>
      <vt:lpstr>'Ծան 5.'!Область_печати</vt:lpstr>
      <vt:lpstr>'Մուտքեր Ելքեր'!Область_печати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Gagik</dc:creator>
  <cp:lastModifiedBy>Lenovo</cp:lastModifiedBy>
  <cp:lastPrinted>2022-06-24T14:29:57Z</cp:lastPrinted>
  <dcterms:created xsi:type="dcterms:W3CDTF">2022-06-23T16:33:09Z</dcterms:created>
  <dcterms:modified xsi:type="dcterms:W3CDTF">2023-05-29T08:18:51Z</dcterms:modified>
</cp:coreProperties>
</file>