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720" windowWidth="16215" windowHeight="51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1" i="1" l="1"/>
  <c r="H11" i="1"/>
  <c r="I11" i="1" s="1"/>
  <c r="J11" i="1"/>
  <c r="K11" i="1" s="1"/>
  <c r="L11" i="1" l="1"/>
  <c r="M11" i="1" l="1"/>
  <c r="C16" i="1"/>
  <c r="D16" i="1" l="1"/>
  <c r="E16" i="1"/>
  <c r="I10" i="1"/>
  <c r="H10" i="1"/>
  <c r="J10" i="1" s="1"/>
  <c r="G10" i="1"/>
  <c r="F16" i="1" l="1"/>
  <c r="G16" i="1"/>
  <c r="L10" i="1"/>
  <c r="K10" i="1"/>
  <c r="I16" i="1" l="1"/>
  <c r="H16" i="1"/>
  <c r="C15" i="1"/>
  <c r="M10" i="1"/>
  <c r="J16" i="1" l="1"/>
  <c r="K16" i="1"/>
  <c r="D15" i="1"/>
  <c r="E15" i="1"/>
  <c r="L16" i="1" l="1"/>
  <c r="M16" i="1"/>
  <c r="N16" i="1" s="1"/>
  <c r="F15" i="1"/>
  <c r="G15" i="1"/>
  <c r="H15" i="1" l="1"/>
  <c r="I15" i="1"/>
  <c r="J15" i="1" l="1"/>
  <c r="K15" i="1"/>
  <c r="L15" i="1" l="1"/>
  <c r="M15" i="1"/>
  <c r="N15" i="1" s="1"/>
</calcChain>
</file>

<file path=xl/sharedStrings.xml><?xml version="1.0" encoding="utf-8"?>
<sst xmlns="http://schemas.openxmlformats.org/spreadsheetml/2006/main" count="43" uniqueCount="22">
  <si>
    <t>Հ/Հ</t>
  </si>
  <si>
    <t>Գույքի անվանումը</t>
  </si>
  <si>
    <t>մեկնարկային գին /դրամ/</t>
  </si>
  <si>
    <t>նախավճար /դրամ/</t>
  </si>
  <si>
    <t>Գույքի արժեքի որոշման հետ կապված վճարը (ներառյալ ԱԱՀ)  /դրամ/</t>
  </si>
  <si>
    <t>14.06.2016թ.</t>
  </si>
  <si>
    <t>29.06.2016թ.</t>
  </si>
  <si>
    <t>14.07.2016թ.</t>
  </si>
  <si>
    <t>29.07.2016թ.</t>
  </si>
  <si>
    <t>15.08.2016թ.</t>
  </si>
  <si>
    <t>30.08.2016թ.</t>
  </si>
  <si>
    <t>14.09.2016թ.</t>
  </si>
  <si>
    <t>29.09.2016թ.</t>
  </si>
  <si>
    <t>14.10.2016թ.</t>
  </si>
  <si>
    <t xml:space="preserve">Թողարկման   տարեթիվը  </t>
  </si>
  <si>
    <t>Գնահատված արժեքը 04.04.2016թ դրությամբ  /դրամ/</t>
  </si>
  <si>
    <t>Ա/մ. «ՎԱԶ-21213»  (պ/հ.` 392 UL62)</t>
  </si>
  <si>
    <t>2002թ.</t>
  </si>
  <si>
    <t>Ա/մ. «ԻԺ-27151»  (պ/հ.` 853 SL 62)</t>
  </si>
  <si>
    <t>1991թ.</t>
  </si>
  <si>
    <t>Ա/մ. «ՎԱԶ-21213»  (պ/հ.` 392 UL 62)</t>
  </si>
  <si>
    <t>31.10.2016թ.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</si>
</sst>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6.5"/>
      <name val="GHEA Grapalat"/>
      <family val="3"/>
    </font>
    <font>
      <b/>
      <sz val="6"/>
      <name val="GHEA Grapalat"/>
      <family val="3"/>
    </font>
    <font>
      <sz val="6"/>
      <color theme="1"/>
      <name val="Calibri"/>
      <family val="2"/>
      <charset val="204"/>
      <scheme val="minor"/>
    </font>
    <font>
      <b/>
      <sz val="5"/>
      <name val="GHEA Grapalat"/>
      <family val="3"/>
    </font>
    <font>
      <b/>
      <sz val="9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11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13</xdr:col>
      <xdr:colOff>545383</xdr:colOff>
      <xdr:row>5</xdr:row>
      <xdr:rowOff>192035</xdr:rowOff>
    </xdr:to>
    <xdr:sp macro="" textlink="">
      <xdr:nvSpPr>
        <xdr:cNvPr id="2" name="TextBox 1"/>
        <xdr:cNvSpPr txBox="1"/>
      </xdr:nvSpPr>
      <xdr:spPr>
        <a:xfrm>
          <a:off x="19050" y="26670"/>
          <a:ext cx="9313914" cy="12023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2016թ. </a:t>
          </a:r>
          <a:r>
            <a:rPr lang="en-US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մայիս</a:t>
          </a: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 </a:t>
          </a:r>
          <a:r>
            <a:rPr lang="en-US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</a:t>
          </a: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51</a:t>
          </a: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-Ա հրամանով օտարման ենթակա</a:t>
          </a:r>
          <a:r>
            <a:rPr lang="ru-RU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Հայաստանի Հանրապետության գյուղատնտեսության նախարարության ջրային տնտեսության պետական կոմիտեի «Արփա-Սևան» թունելի վերականգնման ծրագրերի իրականացման գրասենյակ» պետական հիմնարկին ամրացված  տրանսպորտային միջոցներ</a:t>
          </a:r>
          <a:r>
            <a:rPr lang="ru-RU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en-US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9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0</xdr:col>
      <xdr:colOff>0</xdr:colOff>
      <xdr:row>16</xdr:row>
      <xdr:rowOff>7682</xdr:rowOff>
    </xdr:from>
    <xdr:to>
      <xdr:col>13</xdr:col>
      <xdr:colOff>583790</xdr:colOff>
      <xdr:row>31</xdr:row>
      <xdr:rowOff>0</xdr:rowOff>
    </xdr:to>
    <xdr:sp macro="" textlink="">
      <xdr:nvSpPr>
        <xdr:cNvPr id="3" name="TextBox 2"/>
        <xdr:cNvSpPr txBox="1"/>
      </xdr:nvSpPr>
      <xdr:spPr>
        <a:xfrm>
          <a:off x="0" y="3303025"/>
          <a:ext cx="9371371" cy="2857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*Համաձայն ՀՀ ԿԱ ՊԳԿՎ պետի 2016թ. մայիսի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-ի թիվ  22.1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/[5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8591}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-16 գրության, 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աշխատանքային օր, ժամը՝ 09:00-ից մինչև 18:00,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ք. Երևան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Մալաթիա-Սեբաստիա, Հաղթանակ 2 փող. 79 հասցեում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կամ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զանգահարել 010-52-88-35 և 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043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06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07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09 հեռախոսահամարներով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  <a:endParaRPr lang="hy-AM" sz="600" b="1" i="1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 Համաձայն ՀՀ ԿԱ ՊԳԿՎ պետի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2016թ. մայիսի  23-ի թիվ 51-Ա հրաման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` գնորդ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ը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 գույքի արժեքի որոշման համար նախատեսված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ինչպես նաև իր միջոցների հաշվին վճարել տրանսպոր­տային միջոցի պետական հաշվառման հետ կապված Հայաստանի Հանրապետության օրենսդրությամբ սահման­ված գումարներն ու տուրքերը: </a:t>
          </a:r>
          <a:endParaRPr lang="ru-RU" sz="600" b="1" i="1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en-US" sz="6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00" b="1" i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endParaRPr lang="en-US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աճուրդի մասնակցության վճարի անդորրագիրը, որի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չափն է՝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20000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դրամ (վճարվում է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գույքի գնի մեջ չի  ներա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անկախ աճուրդի արդյունքներ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պատճեն,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գումարի մեջ, իսկ վճարումներից խուսափելու դեպքում չի վերադարձվում 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և տվյալ մասնակիցը զրկվում է աճուրդին մասնակցելու իրավունքից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առնվազն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պայմանով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30"/>
  <sheetViews>
    <sheetView tabSelected="1" topLeftCell="A11" zoomScale="124" zoomScaleNormal="124" workbookViewId="0">
      <selection activeCell="F8" sqref="F8:G8"/>
    </sheetView>
  </sheetViews>
  <sheetFormatPr defaultRowHeight="16.5" x14ac:dyDescent="0.3"/>
  <cols>
    <col min="1" max="1" width="3.85546875" style="1" customWidth="1"/>
    <col min="2" max="2" width="30.140625" style="1" customWidth="1"/>
    <col min="3" max="3" width="9" style="1" customWidth="1"/>
    <col min="4" max="4" width="7.7109375" style="1" customWidth="1"/>
    <col min="5" max="5" width="10.140625" style="1" customWidth="1"/>
    <col min="6" max="6" width="9.7109375" style="1" customWidth="1"/>
    <col min="7" max="7" width="9.42578125" style="1" customWidth="1"/>
    <col min="8" max="9" width="8.85546875" style="1" customWidth="1"/>
    <col min="10" max="13" width="8.5703125" style="1" customWidth="1"/>
    <col min="14" max="16384" width="9.140625" style="1"/>
  </cols>
  <sheetData>
    <row r="5" spans="1:15" ht="21" customHeight="1" x14ac:dyDescent="0.3"/>
    <row r="6" spans="1:15" ht="18.75" customHeight="1" x14ac:dyDescent="0.3"/>
    <row r="7" spans="1:15" ht="11.25" hidden="1" customHeight="1" x14ac:dyDescent="0.3"/>
    <row r="8" spans="1:15" s="2" customFormat="1" ht="19.5" customHeight="1" x14ac:dyDescent="0.25">
      <c r="A8" s="14" t="s">
        <v>0</v>
      </c>
      <c r="B8" s="14" t="s">
        <v>1</v>
      </c>
      <c r="C8" s="22" t="s">
        <v>14</v>
      </c>
      <c r="D8" s="26" t="s">
        <v>4</v>
      </c>
      <c r="E8" s="17" t="s">
        <v>15</v>
      </c>
      <c r="F8" s="19" t="s">
        <v>5</v>
      </c>
      <c r="G8" s="20"/>
      <c r="H8" s="19" t="s">
        <v>6</v>
      </c>
      <c r="I8" s="20"/>
      <c r="J8" s="19" t="s">
        <v>7</v>
      </c>
      <c r="K8" s="20"/>
      <c r="L8" s="19" t="s">
        <v>8</v>
      </c>
      <c r="M8" s="20"/>
    </row>
    <row r="9" spans="1:15" s="2" customFormat="1" ht="33" customHeight="1" x14ac:dyDescent="0.25">
      <c r="A9" s="15"/>
      <c r="B9" s="16"/>
      <c r="C9" s="23"/>
      <c r="D9" s="23"/>
      <c r="E9" s="18"/>
      <c r="F9" s="10" t="s">
        <v>2</v>
      </c>
      <c r="G9" s="10" t="s">
        <v>3</v>
      </c>
      <c r="H9" s="10" t="s">
        <v>2</v>
      </c>
      <c r="I9" s="10" t="s">
        <v>3</v>
      </c>
      <c r="J9" s="10" t="s">
        <v>2</v>
      </c>
      <c r="K9" s="10" t="s">
        <v>3</v>
      </c>
      <c r="L9" s="10" t="s">
        <v>2</v>
      </c>
      <c r="M9" s="10" t="s">
        <v>3</v>
      </c>
      <c r="O9" s="13"/>
    </row>
    <row r="10" spans="1:15" s="7" customFormat="1" ht="14.25" customHeight="1" x14ac:dyDescent="0.25">
      <c r="A10" s="8">
        <v>1</v>
      </c>
      <c r="B10" s="12" t="s">
        <v>20</v>
      </c>
      <c r="C10" s="9" t="s">
        <v>17</v>
      </c>
      <c r="D10" s="9">
        <v>21600</v>
      </c>
      <c r="E10" s="11">
        <v>300000</v>
      </c>
      <c r="F10" s="11">
        <v>300000</v>
      </c>
      <c r="G10" s="9">
        <f>ROUNDUP(F10*0.05,0)</f>
        <v>15000</v>
      </c>
      <c r="H10" s="9">
        <f>ROUNDUP(F10*0.8,0)</f>
        <v>240000</v>
      </c>
      <c r="I10" s="9">
        <f>ROUNDUP(H10*0.05,0)</f>
        <v>12000</v>
      </c>
      <c r="J10" s="9">
        <f>ROUNDUP(H10*0.8,0)</f>
        <v>192000</v>
      </c>
      <c r="K10" s="9">
        <f>ROUNDUP(J10*0.05,0)</f>
        <v>9600</v>
      </c>
      <c r="L10" s="9">
        <f>ROUNDUP(J10*0.8,0)</f>
        <v>153600</v>
      </c>
      <c r="M10" s="9">
        <f>ROUNDUP(L10*0.05,0)</f>
        <v>7680</v>
      </c>
    </row>
    <row r="11" spans="1:15" s="7" customFormat="1" ht="14.25" customHeight="1" x14ac:dyDescent="0.25">
      <c r="A11" s="8">
        <v>2</v>
      </c>
      <c r="B11" s="12" t="s">
        <v>18</v>
      </c>
      <c r="C11" s="9" t="s">
        <v>19</v>
      </c>
      <c r="D11" s="9">
        <v>21600</v>
      </c>
      <c r="E11" s="11">
        <v>50000</v>
      </c>
      <c r="F11" s="11">
        <v>50000</v>
      </c>
      <c r="G11" s="9">
        <f t="shared" ref="G11" si="0">ROUNDUP(F11*0.05,0)</f>
        <v>2500</v>
      </c>
      <c r="H11" s="9">
        <f t="shared" ref="H11" si="1">ROUNDUP(F11*0.8,0)</f>
        <v>40000</v>
      </c>
      <c r="I11" s="9">
        <f t="shared" ref="I11" si="2">ROUNDUP(H11*0.05,0)</f>
        <v>2000</v>
      </c>
      <c r="J11" s="9">
        <f t="shared" ref="J11" si="3">ROUNDUP(H11*0.8,0)</f>
        <v>32000</v>
      </c>
      <c r="K11" s="9">
        <f t="shared" ref="K11" si="4">ROUNDUP(J11*0.05,0)</f>
        <v>1600</v>
      </c>
      <c r="L11" s="9">
        <f t="shared" ref="L11" si="5">ROUNDUP(J11*0.8,0)</f>
        <v>25600</v>
      </c>
      <c r="M11" s="9">
        <f t="shared" ref="M11" si="6">ROUNDUP(L11*0.05,0)</f>
        <v>1280</v>
      </c>
    </row>
    <row r="12" spans="1:15" s="7" customFormat="1" ht="4.5" customHeight="1" x14ac:dyDescent="0.25">
      <c r="A12" s="3"/>
      <c r="B12" s="4"/>
      <c r="C12" s="5"/>
      <c r="D12" s="3"/>
      <c r="E12" s="6"/>
      <c r="F12" s="6"/>
      <c r="G12" s="3"/>
      <c r="H12" s="3"/>
      <c r="I12" s="3"/>
      <c r="J12" s="3"/>
      <c r="K12" s="3"/>
      <c r="L12" s="3"/>
      <c r="M12" s="3"/>
      <c r="N12" s="3"/>
    </row>
    <row r="13" spans="1:15" s="2" customFormat="1" ht="12.75" x14ac:dyDescent="0.25">
      <c r="A13" s="14" t="s">
        <v>0</v>
      </c>
      <c r="B13" s="24" t="s">
        <v>1</v>
      </c>
      <c r="C13" s="19" t="s">
        <v>9</v>
      </c>
      <c r="D13" s="20"/>
      <c r="E13" s="19" t="s">
        <v>10</v>
      </c>
      <c r="F13" s="20"/>
      <c r="G13" s="19" t="s">
        <v>11</v>
      </c>
      <c r="H13" s="20"/>
      <c r="I13" s="19" t="s">
        <v>12</v>
      </c>
      <c r="J13" s="20"/>
      <c r="K13" s="21" t="s">
        <v>13</v>
      </c>
      <c r="L13" s="20"/>
      <c r="M13" s="19" t="s">
        <v>21</v>
      </c>
      <c r="N13" s="20"/>
    </row>
    <row r="14" spans="1:15" s="2" customFormat="1" ht="24" customHeight="1" x14ac:dyDescent="0.25">
      <c r="A14" s="15"/>
      <c r="B14" s="25"/>
      <c r="C14" s="10" t="s">
        <v>2</v>
      </c>
      <c r="D14" s="10" t="s">
        <v>3</v>
      </c>
      <c r="E14" s="10" t="s">
        <v>2</v>
      </c>
      <c r="F14" s="10" t="s">
        <v>3</v>
      </c>
      <c r="G14" s="10" t="s">
        <v>2</v>
      </c>
      <c r="H14" s="10" t="s">
        <v>3</v>
      </c>
      <c r="I14" s="10" t="s">
        <v>2</v>
      </c>
      <c r="J14" s="10" t="s">
        <v>3</v>
      </c>
      <c r="K14" s="10" t="s">
        <v>2</v>
      </c>
      <c r="L14" s="10" t="s">
        <v>3</v>
      </c>
      <c r="M14" s="10" t="s">
        <v>2</v>
      </c>
      <c r="N14" s="10" t="s">
        <v>3</v>
      </c>
    </row>
    <row r="15" spans="1:15" s="7" customFormat="1" ht="18" customHeight="1" x14ac:dyDescent="0.25">
      <c r="A15" s="9">
        <v>1</v>
      </c>
      <c r="B15" s="12" t="s">
        <v>16</v>
      </c>
      <c r="C15" s="9">
        <f>ROUNDUP(L10*0.8,0)</f>
        <v>122880</v>
      </c>
      <c r="D15" s="9">
        <f>ROUNDUP(C15*0.05,0)</f>
        <v>6144</v>
      </c>
      <c r="E15" s="9">
        <f>ROUNDUP(C15*0.8,0)</f>
        <v>98304</v>
      </c>
      <c r="F15" s="9">
        <f>ROUNDUP(E15*0.05,0)</f>
        <v>4916</v>
      </c>
      <c r="G15" s="9">
        <f>ROUNDUP(E15*0.8,0)</f>
        <v>78644</v>
      </c>
      <c r="H15" s="9">
        <f>ROUNDUP(G15*0.05,0)</f>
        <v>3933</v>
      </c>
      <c r="I15" s="9">
        <f>ROUNDUP(G15*0.8,0)</f>
        <v>62916</v>
      </c>
      <c r="J15" s="9">
        <f>ROUNDUP(I15*0.05,0)</f>
        <v>3146</v>
      </c>
      <c r="K15" s="9">
        <f>ROUNDUP(I15*0.8,0)</f>
        <v>50333</v>
      </c>
      <c r="L15" s="9">
        <f>ROUNDUP(K15*0.05,0)</f>
        <v>2517</v>
      </c>
      <c r="M15" s="9">
        <f>ROUNDUP(K15*0.8,0)</f>
        <v>40267</v>
      </c>
      <c r="N15" s="9">
        <f>ROUNDUP(M15*0.05,0)</f>
        <v>2014</v>
      </c>
    </row>
    <row r="16" spans="1:15" s="7" customFormat="1" ht="18" customHeight="1" x14ac:dyDescent="0.25">
      <c r="A16" s="9">
        <v>2</v>
      </c>
      <c r="B16" s="12" t="s">
        <v>18</v>
      </c>
      <c r="C16" s="9">
        <f>ROUNDUP(L11*0.8,0)</f>
        <v>20480</v>
      </c>
      <c r="D16" s="9">
        <f t="shared" ref="D16" si="7">ROUNDUP(C16*0.05,0)</f>
        <v>1024</v>
      </c>
      <c r="E16" s="9">
        <f t="shared" ref="E16" si="8">ROUNDUP(C16*0.8,0)</f>
        <v>16384</v>
      </c>
      <c r="F16" s="9">
        <f t="shared" ref="F16" si="9">ROUNDUP(E16*0.05,0)</f>
        <v>820</v>
      </c>
      <c r="G16" s="9">
        <f t="shared" ref="G16" si="10">ROUNDUP(E16*0.8,0)</f>
        <v>13108</v>
      </c>
      <c r="H16" s="9">
        <f t="shared" ref="H16" si="11">ROUNDUP(G16*0.05,0)</f>
        <v>656</v>
      </c>
      <c r="I16" s="9">
        <f t="shared" ref="I16" si="12">ROUNDUP(G16*0.8,0)</f>
        <v>10487</v>
      </c>
      <c r="J16" s="9">
        <f t="shared" ref="J16" si="13">ROUNDUP(I16*0.05,0)</f>
        <v>525</v>
      </c>
      <c r="K16" s="9">
        <f t="shared" ref="K16" si="14">ROUNDUP(I16*0.8,0)</f>
        <v>8390</v>
      </c>
      <c r="L16" s="9">
        <f t="shared" ref="L16" si="15">ROUNDUP(K16*0.05,0)</f>
        <v>420</v>
      </c>
      <c r="M16" s="9">
        <f t="shared" ref="M16" si="16">ROUNDUP(K16*0.8,0)</f>
        <v>6712</v>
      </c>
      <c r="N16" s="9">
        <f t="shared" ref="N16" si="17">ROUNDUP(M16*0.05,0)</f>
        <v>336</v>
      </c>
    </row>
    <row r="17" ht="14.25" customHeight="1" x14ac:dyDescent="0.3"/>
    <row r="19" ht="15.75" customHeight="1" x14ac:dyDescent="0.3"/>
    <row r="20" ht="10.5" customHeight="1" x14ac:dyDescent="0.3"/>
    <row r="22" ht="12.75" customHeight="1" x14ac:dyDescent="0.3"/>
    <row r="29" ht="15" customHeight="1" x14ac:dyDescent="0.3"/>
    <row r="30" ht="10.5" customHeight="1" x14ac:dyDescent="0.3"/>
  </sheetData>
  <mergeCells count="17">
    <mergeCell ref="M13:N13"/>
    <mergeCell ref="H8:I8"/>
    <mergeCell ref="J8:K8"/>
    <mergeCell ref="L8:M8"/>
    <mergeCell ref="I13:J13"/>
    <mergeCell ref="A8:A9"/>
    <mergeCell ref="B8:B9"/>
    <mergeCell ref="E8:E9"/>
    <mergeCell ref="F8:G8"/>
    <mergeCell ref="K13:L13"/>
    <mergeCell ref="C8:C9"/>
    <mergeCell ref="A13:A14"/>
    <mergeCell ref="B13:B14"/>
    <mergeCell ref="C13:D13"/>
    <mergeCell ref="E13:F13"/>
    <mergeCell ref="G13:H13"/>
    <mergeCell ref="D8:D9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2016-05-24T11:11:59Z</cp:lastPrinted>
  <dcterms:created xsi:type="dcterms:W3CDTF">2012-09-27T09:10:38Z</dcterms:created>
  <dcterms:modified xsi:type="dcterms:W3CDTF">2016-05-24T11:56:19Z</dcterms:modified>
</cp:coreProperties>
</file>