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<sst xmlns="http://schemas.openxmlformats.org/spreadsheetml/2006/main" count="42" uniqueCount="21">
  <si>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Հ/Հ</t>
  </si>
  <si>
    <t>Գույքի անվանումը</t>
  </si>
  <si>
    <t>մեկնարկային գին /դրամ/</t>
  </si>
  <si>
    <t>նախավճար /դրամ/</t>
  </si>
  <si>
    <t>Թողարկման/Ձեռքբերման տարեթիվը</t>
  </si>
  <si>
    <t>Ա/մ. «ԳԱԶ-310231-590» (պ/հ.`555 ՕՊ 61)</t>
  </si>
  <si>
    <t>Ա/մ. «ԳԱԶ-32214» (պ/հ.`871 ԼԼ 36)</t>
  </si>
  <si>
    <t>Ռենաուլտ-FB3.OL (պ/հ.`519 ՏՍ 36)</t>
  </si>
  <si>
    <t>Սիտրոեն 27C, CH (պ/հ.`520 ՏՍ 36)</t>
  </si>
  <si>
    <t>1994թ./1994թ.</t>
  </si>
  <si>
    <t>1998թ./1998թ.</t>
  </si>
  <si>
    <t>1992թ./1992թ.</t>
  </si>
  <si>
    <t>02.09.2016թ.</t>
  </si>
  <si>
    <t>19.09.2016թ.</t>
  </si>
  <si>
    <t>04.10.2016թ.</t>
  </si>
  <si>
    <t>19.10.2016թ.</t>
  </si>
  <si>
    <t>03.11.2016թ.</t>
  </si>
  <si>
    <t>18.11.2016թ.</t>
  </si>
  <si>
    <t>05.12.2016թ.</t>
  </si>
  <si>
    <t>20.12.2016թ.</t>
  </si>
  <si>
    <t>Գնահատված արժեքը 04.05.2016թ դրությամբ  /դրամ/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</si>
</sst>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color indexed="8"/>
      <name val="GHEA Grapalat"/>
      <family val="3"/>
    </font>
    <font>
      <b/>
      <sz val="7"/>
      <color indexed="8"/>
      <name val="GHEA Grapalat"/>
      <family val="3"/>
    </font>
    <font>
      <sz val="10"/>
      <color indexed="8"/>
      <name val="GHEA Grapalat"/>
      <family val="3"/>
    </font>
    <font>
      <sz val="7"/>
      <color indexed="8"/>
      <name val="GHEA Grapalat"/>
      <family val="3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1"/>
      <color indexed="17"/>
      <name val="GHEA Grapalat"/>
      <family val="2"/>
    </font>
    <font>
      <sz val="11"/>
      <color indexed="20"/>
      <name val="GHEA Grapalat"/>
      <family val="2"/>
    </font>
    <font>
      <sz val="11"/>
      <color indexed="60"/>
      <name val="GHEA Grapalat"/>
      <family val="2"/>
    </font>
    <font>
      <sz val="11"/>
      <color indexed="62"/>
      <name val="GHEA Grapalat"/>
      <family val="2"/>
    </font>
    <font>
      <b/>
      <sz val="11"/>
      <color indexed="63"/>
      <name val="GHEA Grapalat"/>
      <family val="2"/>
    </font>
    <font>
      <b/>
      <sz val="11"/>
      <color indexed="52"/>
      <name val="GHEA Grapalat"/>
      <family val="2"/>
    </font>
    <font>
      <sz val="11"/>
      <color indexed="52"/>
      <name val="GHEA Grapalat"/>
      <family val="2"/>
    </font>
    <font>
      <b/>
      <sz val="11"/>
      <color indexed="9"/>
      <name val="GHEA Grapalat"/>
      <family val="2"/>
    </font>
    <font>
      <sz val="11"/>
      <color indexed="10"/>
      <name val="GHEA Grapalat"/>
      <family val="2"/>
    </font>
    <font>
      <i/>
      <sz val="11"/>
      <color indexed="23"/>
      <name val="GHEA Grapalat"/>
      <family val="2"/>
    </font>
    <font>
      <b/>
      <sz val="11"/>
      <color indexed="8"/>
      <name val="GHEA Grapalat"/>
      <family val="2"/>
    </font>
    <font>
      <sz val="11"/>
      <color indexed="9"/>
      <name val="GHEA Grapalat"/>
      <family val="2"/>
    </font>
    <font>
      <b/>
      <sz val="10"/>
      <color indexed="8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10"/>
      <name val="GHEA Grapalat"/>
      <family val="0"/>
    </font>
    <font>
      <b/>
      <sz val="6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b/>
      <sz val="8"/>
      <color theme="1"/>
      <name val="GHEA Grapalat"/>
      <family val="3"/>
    </font>
    <font>
      <b/>
      <sz val="7"/>
      <color theme="1"/>
      <name val="GHEA Grapalat"/>
      <family val="3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sz val="7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 wrapText="1"/>
    </xf>
    <xf numFmtId="0" fontId="48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619125</xdr:colOff>
      <xdr:row>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0201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Վանաձորի բժշկական կենտրոն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փակ բաժնետիրական ընկերությ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սեփականության իրավունքով պատկանող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19050</xdr:rowOff>
    </xdr:from>
    <xdr:to>
      <xdr:col>11</xdr:col>
      <xdr:colOff>619125</xdr:colOff>
      <xdr:row>34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838575"/>
          <a:ext cx="9001125" cy="3181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 10:30 -ին</a:t>
          </a:r>
          <a:r>
            <a:rPr lang="en-US" cap="none" sz="600" b="0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օրը`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երկուշաբթիից-ուրբաթ օրերին` ժամը 9:00 մինչև 17:00 ընկած ժամանակահատվածում, դիմելով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Բենյամին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Սարոյանին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ք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Վանաձոր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Բանակի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8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հասցեով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094 05-02-32 հեռախոսահամարով: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>
          <a:off x="2209800" y="25146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18"/>
  <sheetViews>
    <sheetView tabSelected="1" zoomScale="124" zoomScaleNormal="124" zoomScalePageLayoutView="0" workbookViewId="0" topLeftCell="A1">
      <selection activeCell="N9" sqref="N9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10.28125" style="1" customWidth="1"/>
    <col min="4" max="4" width="12.28125" style="1" customWidth="1"/>
    <col min="5" max="5" width="10.57421875" style="1" customWidth="1"/>
    <col min="6" max="6" width="9.421875" style="1" customWidth="1"/>
    <col min="7" max="7" width="10.57421875" style="1" customWidth="1"/>
    <col min="8" max="8" width="9.421875" style="1" customWidth="1"/>
    <col min="9" max="9" width="10.57421875" style="1" customWidth="1"/>
    <col min="10" max="10" width="9.421875" style="1" customWidth="1"/>
    <col min="11" max="11" width="10.57421875" style="1" customWidth="1"/>
    <col min="12" max="12" width="9.421875" style="1" customWidth="1"/>
    <col min="13" max="16384" width="9.140625" style="1" customWidth="1"/>
  </cols>
  <sheetData>
    <row r="6" spans="1:10" s="2" customFormat="1" ht="12.75">
      <c r="A6" s="15" t="s">
        <v>0</v>
      </c>
      <c r="B6" s="15" t="s">
        <v>1</v>
      </c>
      <c r="C6" s="18" t="s">
        <v>4</v>
      </c>
      <c r="D6" s="18" t="s">
        <v>20</v>
      </c>
      <c r="E6" s="13" t="s">
        <v>12</v>
      </c>
      <c r="F6" s="14"/>
      <c r="G6" s="13" t="s">
        <v>13</v>
      </c>
      <c r="H6" s="14"/>
      <c r="I6" s="13" t="s">
        <v>14</v>
      </c>
      <c r="J6" s="14"/>
    </row>
    <row r="7" spans="1:10" s="2" customFormat="1" ht="35.25" customHeight="1">
      <c r="A7" s="16"/>
      <c r="B7" s="17"/>
      <c r="C7" s="19"/>
      <c r="D7" s="20"/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</row>
    <row r="8" spans="1:13" s="8" customFormat="1" ht="15.75" customHeight="1">
      <c r="A8" s="4">
        <v>1</v>
      </c>
      <c r="B8" s="5" t="s">
        <v>5</v>
      </c>
      <c r="C8" s="6" t="s">
        <v>9</v>
      </c>
      <c r="D8" s="7">
        <v>340000</v>
      </c>
      <c r="E8" s="7">
        <v>340000</v>
      </c>
      <c r="F8" s="7">
        <f>ROUNDUP(E8*0.05,0)</f>
        <v>17000</v>
      </c>
      <c r="G8" s="7">
        <f>ROUNDUP(E8*0.8,0)</f>
        <v>272000</v>
      </c>
      <c r="H8" s="7">
        <f>ROUNDUP(G8*0.05,0)</f>
        <v>13600</v>
      </c>
      <c r="I8" s="7">
        <f>ROUNDUP(G8*0.8,0)</f>
        <v>217600</v>
      </c>
      <c r="J8" s="7">
        <f>ROUNDUP(I8*0.05,0)</f>
        <v>10880</v>
      </c>
      <c r="M8" s="9"/>
    </row>
    <row r="9" spans="1:13" s="8" customFormat="1" ht="15.75" customHeight="1">
      <c r="A9" s="4">
        <v>2</v>
      </c>
      <c r="B9" s="5" t="s">
        <v>6</v>
      </c>
      <c r="C9" s="6" t="s">
        <v>10</v>
      </c>
      <c r="D9" s="7">
        <v>256000</v>
      </c>
      <c r="E9" s="7">
        <v>256000</v>
      </c>
      <c r="F9" s="7">
        <f>ROUNDUP(E9*0.05,0)</f>
        <v>12800</v>
      </c>
      <c r="G9" s="7">
        <f>ROUNDUP(E9*0.8,0)</f>
        <v>204800</v>
      </c>
      <c r="H9" s="7">
        <f>ROUNDUP(G9*0.05,0)</f>
        <v>10240</v>
      </c>
      <c r="I9" s="7">
        <f>ROUNDUP(G9*0.8,0)</f>
        <v>163840</v>
      </c>
      <c r="J9" s="7">
        <f>ROUNDUP(I9*0.05,0)</f>
        <v>8192</v>
      </c>
      <c r="M9" s="9"/>
    </row>
    <row r="10" spans="1:13" s="8" customFormat="1" ht="15.75" customHeight="1">
      <c r="A10" s="4">
        <v>3</v>
      </c>
      <c r="B10" s="5" t="s">
        <v>7</v>
      </c>
      <c r="C10" s="6" t="s">
        <v>11</v>
      </c>
      <c r="D10" s="7">
        <v>528000</v>
      </c>
      <c r="E10" s="7">
        <v>528000</v>
      </c>
      <c r="F10" s="7">
        <f>ROUNDUP(E10*0.05,0)</f>
        <v>26400</v>
      </c>
      <c r="G10" s="7">
        <f>ROUNDUP(E10*0.8,0)</f>
        <v>422400</v>
      </c>
      <c r="H10" s="7">
        <f>ROUNDUP(G10*0.05,0)</f>
        <v>21120</v>
      </c>
      <c r="I10" s="7">
        <f>ROUNDUP(G10*0.8,0)</f>
        <v>337920</v>
      </c>
      <c r="J10" s="7">
        <f>ROUNDUP(I10*0.05,0)</f>
        <v>16896</v>
      </c>
      <c r="M10" s="9"/>
    </row>
    <row r="11" spans="1:13" s="8" customFormat="1" ht="15.75" customHeight="1">
      <c r="A11" s="4">
        <v>4</v>
      </c>
      <c r="B11" s="5" t="s">
        <v>8</v>
      </c>
      <c r="C11" s="6" t="s">
        <v>11</v>
      </c>
      <c r="D11" s="7">
        <v>528000</v>
      </c>
      <c r="E11" s="7">
        <v>528000</v>
      </c>
      <c r="F11" s="7">
        <f>ROUNDUP(E11*0.05,0)</f>
        <v>26400</v>
      </c>
      <c r="G11" s="7">
        <f>ROUNDUP(E11*0.8,0)</f>
        <v>422400</v>
      </c>
      <c r="H11" s="7">
        <f>ROUNDUP(G11*0.05,0)</f>
        <v>21120</v>
      </c>
      <c r="I11" s="7">
        <f>ROUNDUP(G11*0.8,0)</f>
        <v>337920</v>
      </c>
      <c r="J11" s="7">
        <f>ROUNDUP(I11*0.05,0)</f>
        <v>16896</v>
      </c>
      <c r="M11" s="9"/>
    </row>
    <row r="12" spans="1:14" s="8" customFormat="1" ht="13.5">
      <c r="A12" s="10"/>
      <c r="B12" s="11"/>
      <c r="C12" s="12"/>
      <c r="D12" s="10"/>
      <c r="E12" s="12"/>
      <c r="F12" s="10"/>
      <c r="G12" s="10"/>
      <c r="H12" s="10"/>
      <c r="I12" s="10"/>
      <c r="J12" s="10"/>
      <c r="K12" s="10"/>
      <c r="L12" s="10"/>
      <c r="M12" s="9"/>
      <c r="N12" s="9"/>
    </row>
    <row r="13" spans="1:12" s="2" customFormat="1" ht="12.75">
      <c r="A13" s="15" t="s">
        <v>0</v>
      </c>
      <c r="B13" s="21" t="s">
        <v>1</v>
      </c>
      <c r="C13" s="13" t="s">
        <v>15</v>
      </c>
      <c r="D13" s="14"/>
      <c r="E13" s="13" t="s">
        <v>16</v>
      </c>
      <c r="F13" s="14"/>
      <c r="G13" s="13" t="s">
        <v>17</v>
      </c>
      <c r="H13" s="14"/>
      <c r="I13" s="13" t="s">
        <v>18</v>
      </c>
      <c r="J13" s="14"/>
      <c r="K13" s="13" t="s">
        <v>19</v>
      </c>
      <c r="L13" s="14"/>
    </row>
    <row r="14" spans="1:12" s="2" customFormat="1" ht="27">
      <c r="A14" s="16"/>
      <c r="B14" s="22"/>
      <c r="C14" s="3" t="s">
        <v>2</v>
      </c>
      <c r="D14" s="3" t="s">
        <v>3</v>
      </c>
      <c r="E14" s="3" t="s">
        <v>2</v>
      </c>
      <c r="F14" s="3" t="s">
        <v>3</v>
      </c>
      <c r="G14" s="3" t="s">
        <v>2</v>
      </c>
      <c r="H14" s="3" t="s">
        <v>3</v>
      </c>
      <c r="I14" s="3" t="s">
        <v>2</v>
      </c>
      <c r="J14" s="3" t="s">
        <v>3</v>
      </c>
      <c r="K14" s="3" t="s">
        <v>2</v>
      </c>
      <c r="L14" s="3" t="s">
        <v>3</v>
      </c>
    </row>
    <row r="15" spans="1:12" s="8" customFormat="1" ht="15.75" customHeight="1">
      <c r="A15" s="7">
        <v>1</v>
      </c>
      <c r="B15" s="5" t="s">
        <v>5</v>
      </c>
      <c r="C15" s="7">
        <f>ROUNDUP(I8*0.8,0)</f>
        <v>174080</v>
      </c>
      <c r="D15" s="7">
        <f>ROUNDUP(C15*0.05,0)</f>
        <v>8704</v>
      </c>
      <c r="E15" s="7">
        <f>ROUNDUP(C15*0.8,0)</f>
        <v>139264</v>
      </c>
      <c r="F15" s="7">
        <f>ROUNDUP(E15*0.05,0)</f>
        <v>6964</v>
      </c>
      <c r="G15" s="4">
        <f>ROUNDUP(E15*0.8,0)</f>
        <v>111412</v>
      </c>
      <c r="H15" s="7">
        <f>ROUNDUP(G15*0.05,0)</f>
        <v>5571</v>
      </c>
      <c r="I15" s="7">
        <f>ROUNDUP(G15*0.8,0)</f>
        <v>89130</v>
      </c>
      <c r="J15" s="7">
        <f>ROUNDUP(I15*0.05,0)</f>
        <v>4457</v>
      </c>
      <c r="K15" s="7">
        <f>ROUNDUP(I15*0.8,0)</f>
        <v>71304</v>
      </c>
      <c r="L15" s="7">
        <f>ROUNDUP(K15*0.05,0)</f>
        <v>3566</v>
      </c>
    </row>
    <row r="16" spans="1:12" s="8" customFormat="1" ht="15.75" customHeight="1">
      <c r="A16" s="7">
        <v>2</v>
      </c>
      <c r="B16" s="5" t="s">
        <v>6</v>
      </c>
      <c r="C16" s="7">
        <f>ROUNDUP(I9*0.8,0)</f>
        <v>131072</v>
      </c>
      <c r="D16" s="7">
        <f>ROUNDUP(C16*0.05,0)</f>
        <v>6554</v>
      </c>
      <c r="E16" s="7">
        <f>ROUNDUP(C16*0.8,0)</f>
        <v>104858</v>
      </c>
      <c r="F16" s="7">
        <f>ROUNDUP(E16*0.05,0)</f>
        <v>5243</v>
      </c>
      <c r="G16" s="4">
        <f>ROUNDUP(E16*0.8,0)</f>
        <v>83887</v>
      </c>
      <c r="H16" s="7">
        <f>ROUNDUP(G16*0.05,0)</f>
        <v>4195</v>
      </c>
      <c r="I16" s="7">
        <f>ROUNDUP(G16*0.8,0)</f>
        <v>67110</v>
      </c>
      <c r="J16" s="7">
        <f>ROUNDUP(I16*0.05,0)</f>
        <v>3356</v>
      </c>
      <c r="K16" s="7">
        <f>ROUNDUP(I16*0.8,0)</f>
        <v>53688</v>
      </c>
      <c r="L16" s="7">
        <f>ROUNDUP(K16*0.05,0)</f>
        <v>2685</v>
      </c>
    </row>
    <row r="17" spans="1:12" s="8" customFormat="1" ht="15.75" customHeight="1">
      <c r="A17" s="7">
        <v>3</v>
      </c>
      <c r="B17" s="5" t="s">
        <v>7</v>
      </c>
      <c r="C17" s="7">
        <f>ROUNDUP(I10*0.8,0)</f>
        <v>270336</v>
      </c>
      <c r="D17" s="7">
        <f>ROUNDUP(C17*0.05,0)</f>
        <v>13517</v>
      </c>
      <c r="E17" s="7">
        <f>ROUNDUP(C17*0.8,0)</f>
        <v>216269</v>
      </c>
      <c r="F17" s="7">
        <f>ROUNDUP(E17*0.05,0)</f>
        <v>10814</v>
      </c>
      <c r="G17" s="4">
        <f>ROUNDUP(E17*0.8,0)</f>
        <v>173016</v>
      </c>
      <c r="H17" s="7">
        <f>ROUNDUP(G17*0.05,0)</f>
        <v>8651</v>
      </c>
      <c r="I17" s="7">
        <f>ROUNDUP(G17*0.8,0)</f>
        <v>138413</v>
      </c>
      <c r="J17" s="7">
        <f>ROUNDUP(I17*0.05,0)</f>
        <v>6921</v>
      </c>
      <c r="K17" s="7">
        <f>ROUNDUP(I17*0.8,0)</f>
        <v>110731</v>
      </c>
      <c r="L17" s="7">
        <f>ROUNDUP(K17*0.05,0)</f>
        <v>5537</v>
      </c>
    </row>
    <row r="18" spans="1:12" s="8" customFormat="1" ht="15.75" customHeight="1">
      <c r="A18" s="7">
        <v>4</v>
      </c>
      <c r="B18" s="5" t="s">
        <v>8</v>
      </c>
      <c r="C18" s="7">
        <f>ROUNDUP(I11*0.8,0)</f>
        <v>270336</v>
      </c>
      <c r="D18" s="7">
        <f>ROUNDUP(C18*0.05,0)</f>
        <v>13517</v>
      </c>
      <c r="E18" s="7">
        <f>ROUNDUP(C18*0.8,0)</f>
        <v>216269</v>
      </c>
      <c r="F18" s="7">
        <f>ROUNDUP(E18*0.05,0)</f>
        <v>10814</v>
      </c>
      <c r="G18" s="4">
        <f>ROUNDUP(E18*0.8,0)</f>
        <v>173016</v>
      </c>
      <c r="H18" s="7">
        <f>ROUNDUP(G18*0.05,0)</f>
        <v>8651</v>
      </c>
      <c r="I18" s="7">
        <f>ROUNDUP(G18*0.8,0)</f>
        <v>138413</v>
      </c>
      <c r="J18" s="7">
        <f>ROUNDUP(I18*0.05,0)</f>
        <v>6921</v>
      </c>
      <c r="K18" s="7">
        <f>ROUNDUP(I18*0.8,0)</f>
        <v>110731</v>
      </c>
      <c r="L18" s="7">
        <f>ROUNDUP(K18*0.05,0)</f>
        <v>5537</v>
      </c>
    </row>
  </sheetData>
  <sheetProtection/>
  <mergeCells count="14">
    <mergeCell ref="K13:L13"/>
    <mergeCell ref="A6:A7"/>
    <mergeCell ref="B6:B7"/>
    <mergeCell ref="C6:C7"/>
    <mergeCell ref="D6:D7"/>
    <mergeCell ref="E6:F6"/>
    <mergeCell ref="G6:H6"/>
    <mergeCell ref="I6:J6"/>
    <mergeCell ref="C13:D13"/>
    <mergeCell ref="A13:A14"/>
    <mergeCell ref="B13:B14"/>
    <mergeCell ref="E13:F13"/>
    <mergeCell ref="G13:H13"/>
    <mergeCell ref="I13:J13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2016-08-05T11:59:50Z</cp:lastPrinted>
  <dcterms:created xsi:type="dcterms:W3CDTF">2012-09-27T09:10:38Z</dcterms:created>
  <dcterms:modified xsi:type="dcterms:W3CDTF">2016-08-09T12:16:09Z</dcterms:modified>
  <cp:category/>
  <cp:version/>
  <cp:contentType/>
  <cp:contentStatus/>
</cp:coreProperties>
</file>