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0" windowWidth="16215" windowHeight="5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<sst xmlns="http://schemas.openxmlformats.org/spreadsheetml/2006/main" count="100" uniqueCount="51">
  <si>
    <t>Հ/Հ</t>
  </si>
  <si>
    <t>Գույքի անվանումը</t>
  </si>
  <si>
    <t>մեկնարկային գին /դրամ/</t>
  </si>
  <si>
    <t>նախավճար /դրամ/</t>
  </si>
  <si>
    <t>Գնահատված արժեքը 14.12.2015թ դրությամբ  /դրամ/</t>
  </si>
  <si>
    <t>Շահագործման/Ձեռքբերման տարեթիվ</t>
  </si>
  <si>
    <t xml:space="preserve">Գույքի արժեքի որոշման հետ կապված վճարը (ներառյալ ԱԱՀ)
(դրամ)
</t>
  </si>
  <si>
    <t>Կոնցեսիոն ակտիվների ցանկի համարը</t>
  </si>
  <si>
    <t>Նավթամթերքի ռեզերվուար 12տ</t>
  </si>
  <si>
    <t>Ռեզերվուար մազութի համար</t>
  </si>
  <si>
    <t>Մազութի բաք աշտարակի վրա 16տ</t>
  </si>
  <si>
    <t>Ռեզերվուար մազութի համար 12տ</t>
  </si>
  <si>
    <t>Ռեզերվուար մազութի համար 16տ</t>
  </si>
  <si>
    <t>Պնևմատիկ մուրճ M-4132 A</t>
  </si>
  <si>
    <t>ՄանեկապտտիչՊՄԳ - 196</t>
  </si>
  <si>
    <t>Երկաթուղային ընթացքով կռունկ ՄԿ-1</t>
  </si>
  <si>
    <t>Դիզ. Վառելիքի տարող. 50տ</t>
  </si>
  <si>
    <t>Դիզ. Վառելիքի տարող. 22տ</t>
  </si>
  <si>
    <t>Ավտոդրեզին ԱԳՄՈՒ-727</t>
  </si>
  <si>
    <t>Ավտոդրեզինա ԱԳՄՈՒ</t>
  </si>
  <si>
    <t>Գտնվելու վայրը</t>
  </si>
  <si>
    <t>Գյումրու էլեկտրաֆիկացիայի և էներգոմատակարարման ուղեմաս</t>
  </si>
  <si>
    <t>Գյումրի կայարան</t>
  </si>
  <si>
    <t>Գյումրու լոկոմոտիվ դեպո</t>
  </si>
  <si>
    <t>Գյումրու վագոնային դեպո</t>
  </si>
  <si>
    <t>Երևանի Գծի ուղեմաս</t>
  </si>
  <si>
    <t>ք. Հրազդան</t>
  </si>
  <si>
    <t>Սևանի գծային ուղեմաս</t>
  </si>
  <si>
    <t>Վանաձորի գծի ուղեմաս</t>
  </si>
  <si>
    <t>1990թ./1990թ.</t>
  </si>
  <si>
    <t>մինչև 1990թ./մինչև 1990թ.</t>
  </si>
  <si>
    <t>1930թ./1930թ.</t>
  </si>
  <si>
    <t>մինչև 1980թ./մինչև 1980թ.</t>
  </si>
  <si>
    <t>1952թ./1952թ.</t>
  </si>
  <si>
    <t>Քարշային տրանսֆոր.                          ТДТ- 16000/10</t>
  </si>
  <si>
    <t>Մուրճ ՄԲ-412</t>
  </si>
  <si>
    <t>1990թ./1990թ..</t>
  </si>
  <si>
    <t>1952թ./1952թ</t>
  </si>
  <si>
    <t>Երևանի լոկոմոտիվային դեպո</t>
  </si>
  <si>
    <t>06.09.2016թ.</t>
  </si>
  <si>
    <t>22.09.2016թ.</t>
  </si>
  <si>
    <t>07.10.2016թ.</t>
  </si>
  <si>
    <t>24.10.2016թ.</t>
  </si>
  <si>
    <t>08.11.2016թ.</t>
  </si>
  <si>
    <t>23.11.2016թ.</t>
  </si>
  <si>
    <t>08.12.2016թ.</t>
  </si>
  <si>
    <t>23.12.2016թ.</t>
  </si>
  <si>
    <t>24.01.2017թ.</t>
  </si>
  <si>
    <t>09.01.2017թ.</t>
  </si>
  <si>
    <t>մինչև 1990թ. /մինչև 1990թ.</t>
  </si>
  <si>
    <t>մինչև 1990թ. /մինչև 1990թ..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</si>
</sst>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GHEA Grapalat"/>
      <family val="2"/>
    </font>
    <font>
      <b/>
      <sz val="8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6.5"/>
      <name val="GHEA Grapalat"/>
      <family val="3"/>
    </font>
    <font>
      <b/>
      <sz val="6"/>
      <name val="GHEA Grapalat"/>
      <family val="3"/>
    </font>
    <font>
      <sz val="6"/>
      <name val="GHEA Grapalat"/>
      <family val="3"/>
    </font>
    <font>
      <sz val="6.5"/>
      <name val="GHEA Grapalat"/>
      <family val="3"/>
    </font>
    <font>
      <b/>
      <sz val="5.5"/>
      <name val="GHEA Grapalat"/>
      <family val="3"/>
    </font>
    <font>
      <sz val="5.5"/>
      <name val="GHEA Grapalat"/>
      <family val="3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GHEA Grapalat"/>
      <family val="2"/>
    </font>
    <font>
      <b/>
      <sz val="13"/>
      <color indexed="56"/>
      <name val="GHEA Grapalat"/>
      <family val="2"/>
    </font>
    <font>
      <b/>
      <sz val="11"/>
      <color indexed="56"/>
      <name val="GHEA Grapalat"/>
      <family val="2"/>
    </font>
    <font>
      <sz val="11"/>
      <color indexed="17"/>
      <name val="GHEA Grapalat"/>
      <family val="2"/>
    </font>
    <font>
      <sz val="11"/>
      <color indexed="20"/>
      <name val="GHEA Grapalat"/>
      <family val="2"/>
    </font>
    <font>
      <sz val="11"/>
      <color indexed="60"/>
      <name val="GHEA Grapalat"/>
      <family val="2"/>
    </font>
    <font>
      <sz val="11"/>
      <color indexed="62"/>
      <name val="GHEA Grapalat"/>
      <family val="2"/>
    </font>
    <font>
      <b/>
      <sz val="11"/>
      <color indexed="63"/>
      <name val="GHEA Grapalat"/>
      <family val="2"/>
    </font>
    <font>
      <b/>
      <sz val="11"/>
      <color indexed="52"/>
      <name val="GHEA Grapalat"/>
      <family val="2"/>
    </font>
    <font>
      <sz val="11"/>
      <color indexed="52"/>
      <name val="GHEA Grapalat"/>
      <family val="2"/>
    </font>
    <font>
      <b/>
      <sz val="11"/>
      <color indexed="9"/>
      <name val="GHEA Grapalat"/>
      <family val="2"/>
    </font>
    <font>
      <sz val="11"/>
      <color indexed="10"/>
      <name val="GHEA Grapalat"/>
      <family val="2"/>
    </font>
    <font>
      <i/>
      <sz val="11"/>
      <color indexed="23"/>
      <name val="GHEA Grapalat"/>
      <family val="2"/>
    </font>
    <font>
      <b/>
      <sz val="11"/>
      <color indexed="8"/>
      <name val="GHEA Grapalat"/>
      <family val="2"/>
    </font>
    <font>
      <sz val="11"/>
      <color indexed="9"/>
      <name val="GHEA Grapalat"/>
      <family val="2"/>
    </font>
    <font>
      <b/>
      <sz val="10"/>
      <color indexed="8"/>
      <name val="GHEA Grapalat"/>
      <family val="0"/>
    </font>
    <font>
      <sz val="7"/>
      <color indexed="8"/>
      <name val="GHEA Grapalat"/>
      <family val="0"/>
    </font>
    <font>
      <b/>
      <i/>
      <sz val="6"/>
      <color indexed="10"/>
      <name val="GHEA Grapalat"/>
      <family val="0"/>
    </font>
    <font>
      <sz val="6"/>
      <color indexed="8"/>
      <name val="GHEA Grapalat"/>
      <family val="0"/>
    </font>
    <font>
      <b/>
      <i/>
      <sz val="6"/>
      <color indexed="8"/>
      <name val="GHEA Grapalat"/>
      <family val="0"/>
    </font>
    <font>
      <b/>
      <sz val="6"/>
      <color indexed="8"/>
      <name val="GHEA Grapalat"/>
      <family val="0"/>
    </font>
    <font>
      <sz val="11"/>
      <color theme="1"/>
      <name val="GHEA Grapalat"/>
      <family val="2"/>
    </font>
    <font>
      <sz val="11"/>
      <color theme="0"/>
      <name val="GHEA Grapalat"/>
      <family val="2"/>
    </font>
    <font>
      <sz val="11"/>
      <color rgb="FF9C0006"/>
      <name val="GHEA Grapalat"/>
      <family val="2"/>
    </font>
    <font>
      <b/>
      <sz val="11"/>
      <color rgb="FFFA7D00"/>
      <name val="GHEA Grapalat"/>
      <family val="2"/>
    </font>
    <font>
      <b/>
      <sz val="11"/>
      <color theme="0"/>
      <name val="GHEA Grapalat"/>
      <family val="2"/>
    </font>
    <font>
      <i/>
      <sz val="11"/>
      <color rgb="FF7F7F7F"/>
      <name val="GHEA Grapalat"/>
      <family val="2"/>
    </font>
    <font>
      <sz val="11"/>
      <color rgb="FF006100"/>
      <name val="GHEA Grapalat"/>
      <family val="2"/>
    </font>
    <font>
      <b/>
      <sz val="15"/>
      <color theme="3"/>
      <name val="GHEA Grapalat"/>
      <family val="2"/>
    </font>
    <font>
      <b/>
      <sz val="13"/>
      <color theme="3"/>
      <name val="GHEA Grapalat"/>
      <family val="2"/>
    </font>
    <font>
      <b/>
      <sz val="11"/>
      <color theme="3"/>
      <name val="GHEA Grapalat"/>
      <family val="2"/>
    </font>
    <font>
      <sz val="11"/>
      <color rgb="FF3F3F76"/>
      <name val="GHEA Grapalat"/>
      <family val="2"/>
    </font>
    <font>
      <sz val="11"/>
      <color rgb="FFFA7D00"/>
      <name val="GHEA Grapalat"/>
      <family val="2"/>
    </font>
    <font>
      <sz val="11"/>
      <color rgb="FF9C6500"/>
      <name val="GHEA Grapalat"/>
      <family val="2"/>
    </font>
    <font>
      <b/>
      <sz val="11"/>
      <color rgb="FF3F3F3F"/>
      <name val="GHEA Grapalat"/>
      <family val="2"/>
    </font>
    <font>
      <b/>
      <sz val="18"/>
      <color theme="3"/>
      <name val="Cambria"/>
      <family val="2"/>
    </font>
    <font>
      <b/>
      <sz val="11"/>
      <color theme="1"/>
      <name val="GHEA Grapalat"/>
      <family val="2"/>
    </font>
    <font>
      <sz val="11"/>
      <color rgb="FFFF0000"/>
      <name val="GHEA Grapala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14</xdr:col>
      <xdr:colOff>476250</xdr:colOff>
      <xdr:row>6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940117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պետի 2016թ. օգոստոսի 9-ի թիվ 84-Ա հրամանով  օտարման  ենթակա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Հայաստանի Հանրապետության կառավարությանն առընթեր պետական գույքի կառավարման վարչության աշխատակազմ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պետական կառավարչական հիմնարկին ամրացված օտարման ենթակա շարժական գույքը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  <xdr:twoCellAnchor>
    <xdr:from>
      <xdr:col>0</xdr:col>
      <xdr:colOff>19050</xdr:colOff>
      <xdr:row>48</xdr:row>
      <xdr:rowOff>38100</xdr:rowOff>
    </xdr:from>
    <xdr:to>
      <xdr:col>14</xdr:col>
      <xdr:colOff>447675</xdr:colOff>
      <xdr:row>64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11201400"/>
          <a:ext cx="9372600" cy="3181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 Համաձայն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ՀՀ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ԿԱ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պետական գույքի կառավարման վարչության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2016թ. օգոստոսի 10-ի թիվ 22.12/[61314]-16 գրության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, ա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ճուրդի մասնակիցները վաճառվող լոտ(եր)ին կարող են ծանոթանալ սույն ծանուցման հրապարակման պահից մինչև աճուրդի բացմանը նախորդող օրը ընկած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ժամանակահատվածում` յուրաքանչյուր աշխատանքային օր,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ամը՝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9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0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0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-18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00,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դիմելով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ք. Երևան, Տիգրան Մեծի 4, 4-րդ հարկ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,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406 սենյակ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կամ զանգահարելով   01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1 52 06 28 /1-26 /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հեռախոսահամարով: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** Համաձայն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ՀՀ ԿԱ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պետական գույքի կառավարման վարչության պետի 2016թ. օգոստոսի 9-ի թիվ 84-Ա հրաման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ի 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գնորդը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պետք է վճարի գույքի արժեքի որոշման համար նախատեսված գումարը գույքի գնահատում իրականացրած ընկերության հաշվեհամարին՝ &lt;&lt;Ամերիաբանկ&gt;&gt;  փակ  բաժնետիրական  ընկերություն,  Հ/Հ 1570005285290100: 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   9:30-ին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 Երևան, Դ. 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աճուրդի մասնակցության վճարի անդորրագիրը, որի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չափն է՝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20000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դրամ (վճարվում է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ՊՈԱԿ-ի դրամարկղ),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գույքի գնի մեջ չի  ներա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ռ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անկախ աճուրդի արդյունքներ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ից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չի վերադարձվում,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պատճեն,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իսկ իրավաբանական անձինք հիմնադիր փաստաթղթերի պատճենները և լիազորությունները հաստատող փաստաթղթերը: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ժամկետում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011-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23-73-0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ինտերնետ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վարչություն 
</a:t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33</xdr:row>
      <xdr:rowOff>0</xdr:rowOff>
    </xdr:to>
    <xdr:sp>
      <xdr:nvSpPr>
        <xdr:cNvPr id="3" name="Line 7"/>
        <xdr:cNvSpPr>
          <a:spLocks/>
        </xdr:cNvSpPr>
      </xdr:nvSpPr>
      <xdr:spPr>
        <a:xfrm>
          <a:off x="2219325" y="72866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R48"/>
  <sheetViews>
    <sheetView tabSelected="1" zoomScale="112" zoomScaleNormal="112" zoomScalePageLayoutView="0" workbookViewId="0" topLeftCell="A1">
      <selection activeCell="Q59" sqref="Q59"/>
    </sheetView>
  </sheetViews>
  <sheetFormatPr defaultColWidth="9.140625" defaultRowHeight="15"/>
  <cols>
    <col min="1" max="1" width="3.8515625" style="1" customWidth="1"/>
    <col min="2" max="2" width="8.28125" style="1" customWidth="1"/>
    <col min="3" max="3" width="21.140625" style="1" customWidth="1"/>
    <col min="4" max="4" width="10.57421875" style="13" customWidth="1"/>
    <col min="5" max="5" width="18.421875" style="1" customWidth="1"/>
    <col min="6" max="6" width="8.421875" style="1" customWidth="1"/>
    <col min="7" max="7" width="8.140625" style="1" customWidth="1"/>
    <col min="8" max="8" width="8.28125" style="1" customWidth="1"/>
    <col min="9" max="9" width="7.140625" style="1" customWidth="1"/>
    <col min="10" max="10" width="7.8515625" style="1" customWidth="1"/>
    <col min="11" max="11" width="7.57421875" style="1" customWidth="1"/>
    <col min="12" max="12" width="8.57421875" style="1" customWidth="1"/>
    <col min="13" max="13" width="7.57421875" style="1" customWidth="1"/>
    <col min="14" max="14" width="8.28125" style="1" customWidth="1"/>
    <col min="15" max="15" width="7.140625" style="1" customWidth="1"/>
    <col min="16" max="16" width="9.421875" style="1" customWidth="1"/>
    <col min="17" max="16384" width="9.140625" style="1" customWidth="1"/>
  </cols>
  <sheetData>
    <row r="6" ht="24" customHeight="1"/>
    <row r="7" ht="16.5" hidden="1"/>
    <row r="8" spans="1:15" s="2" customFormat="1" ht="12.75" customHeight="1">
      <c r="A8" s="20" t="s">
        <v>0</v>
      </c>
      <c r="B8" s="22" t="s">
        <v>7</v>
      </c>
      <c r="C8" s="20" t="s">
        <v>1</v>
      </c>
      <c r="D8" s="22" t="s">
        <v>5</v>
      </c>
      <c r="E8" s="27" t="s">
        <v>20</v>
      </c>
      <c r="F8" s="29" t="s">
        <v>6</v>
      </c>
      <c r="G8" s="22" t="s">
        <v>4</v>
      </c>
      <c r="H8" s="18" t="s">
        <v>39</v>
      </c>
      <c r="I8" s="19"/>
      <c r="J8" s="18" t="s">
        <v>40</v>
      </c>
      <c r="K8" s="19"/>
      <c r="L8" s="18" t="s">
        <v>41</v>
      </c>
      <c r="M8" s="19"/>
      <c r="N8" s="18" t="s">
        <v>42</v>
      </c>
      <c r="O8" s="19"/>
    </row>
    <row r="9" spans="1:15" s="2" customFormat="1" ht="44.25" customHeight="1">
      <c r="A9" s="24"/>
      <c r="B9" s="26"/>
      <c r="C9" s="25"/>
      <c r="D9" s="26"/>
      <c r="E9" s="28"/>
      <c r="F9" s="30"/>
      <c r="G9" s="26"/>
      <c r="H9" s="10" t="s">
        <v>2</v>
      </c>
      <c r="I9" s="10" t="s">
        <v>3</v>
      </c>
      <c r="J9" s="10" t="s">
        <v>2</v>
      </c>
      <c r="K9" s="10" t="s">
        <v>3</v>
      </c>
      <c r="L9" s="10" t="s">
        <v>2</v>
      </c>
      <c r="M9" s="10" t="s">
        <v>3</v>
      </c>
      <c r="N9" s="10" t="s">
        <v>2</v>
      </c>
      <c r="O9" s="10" t="s">
        <v>3</v>
      </c>
    </row>
    <row r="10" spans="1:16" s="7" customFormat="1" ht="27.75" customHeight="1">
      <c r="A10" s="8">
        <v>1</v>
      </c>
      <c r="B10" s="8">
        <v>8582</v>
      </c>
      <c r="C10" s="9" t="s">
        <v>34</v>
      </c>
      <c r="D10" s="12" t="s">
        <v>50</v>
      </c>
      <c r="E10" s="11" t="s">
        <v>21</v>
      </c>
      <c r="F10" s="15">
        <v>5000</v>
      </c>
      <c r="G10" s="15">
        <v>1000</v>
      </c>
      <c r="H10" s="15">
        <f>ROUNDUP(G10*0.75,0)</f>
        <v>750</v>
      </c>
      <c r="I10" s="8">
        <f>ROUNDUP(H10*0.05,0)</f>
        <v>38</v>
      </c>
      <c r="J10" s="8">
        <f>ROUNDUP(H10*0.8,0)</f>
        <v>600</v>
      </c>
      <c r="K10" s="8">
        <f>ROUNDUP(J10*0.05,0)</f>
        <v>30</v>
      </c>
      <c r="L10" s="8">
        <f>ROUNDUP(J10*0.8,0)</f>
        <v>480</v>
      </c>
      <c r="M10" s="8">
        <f>ROUNDUP(L10*0.05,0)</f>
        <v>24</v>
      </c>
      <c r="N10" s="8">
        <f>ROUNDUP(L10*0.8,0)</f>
        <v>384</v>
      </c>
      <c r="O10" s="8">
        <f>ROUNDUP(N10*0.05,0)</f>
        <v>20</v>
      </c>
      <c r="P10" s="6"/>
    </row>
    <row r="11" spans="1:16" s="7" customFormat="1" ht="24" customHeight="1">
      <c r="A11" s="8">
        <v>2</v>
      </c>
      <c r="B11" s="8">
        <v>11436</v>
      </c>
      <c r="C11" s="9" t="s">
        <v>8</v>
      </c>
      <c r="D11" s="12" t="s">
        <v>31</v>
      </c>
      <c r="E11" s="9" t="s">
        <v>22</v>
      </c>
      <c r="F11" s="15">
        <v>2000</v>
      </c>
      <c r="G11" s="15">
        <v>1000</v>
      </c>
      <c r="H11" s="15">
        <f aca="true" t="shared" si="0" ref="H11:H24">ROUNDUP(G11*0.75,0)</f>
        <v>750</v>
      </c>
      <c r="I11" s="8">
        <f aca="true" t="shared" si="1" ref="I11:I24">ROUNDUP(H11*0.05,0)</f>
        <v>38</v>
      </c>
      <c r="J11" s="8">
        <f aca="true" t="shared" si="2" ref="J11:J24">ROUNDUP(H11*0.8,0)</f>
        <v>600</v>
      </c>
      <c r="K11" s="8">
        <f aca="true" t="shared" si="3" ref="K11:K24">ROUNDUP(J11*0.05,0)</f>
        <v>30</v>
      </c>
      <c r="L11" s="8">
        <f aca="true" t="shared" si="4" ref="L11:L24">ROUNDUP(J11*0.8,0)</f>
        <v>480</v>
      </c>
      <c r="M11" s="8">
        <f aca="true" t="shared" si="5" ref="M11:M24">ROUNDUP(L11*0.05,0)</f>
        <v>24</v>
      </c>
      <c r="N11" s="8">
        <f aca="true" t="shared" si="6" ref="N11:N24">ROUNDUP(L11*0.8,0)</f>
        <v>384</v>
      </c>
      <c r="O11" s="8">
        <f aca="true" t="shared" si="7" ref="O11:O24">ROUNDUP(N11*0.05,0)</f>
        <v>20</v>
      </c>
      <c r="P11" s="6"/>
    </row>
    <row r="12" spans="1:16" s="7" customFormat="1" ht="24" customHeight="1">
      <c r="A12" s="8">
        <v>3</v>
      </c>
      <c r="B12" s="8">
        <v>11437</v>
      </c>
      <c r="C12" s="9" t="s">
        <v>8</v>
      </c>
      <c r="D12" s="12" t="s">
        <v>31</v>
      </c>
      <c r="E12" s="9" t="s">
        <v>22</v>
      </c>
      <c r="F12" s="15">
        <v>2000</v>
      </c>
      <c r="G12" s="15">
        <v>1000</v>
      </c>
      <c r="H12" s="15">
        <f t="shared" si="0"/>
        <v>750</v>
      </c>
      <c r="I12" s="8">
        <f t="shared" si="1"/>
        <v>38</v>
      </c>
      <c r="J12" s="8">
        <f t="shared" si="2"/>
        <v>600</v>
      </c>
      <c r="K12" s="8">
        <f t="shared" si="3"/>
        <v>30</v>
      </c>
      <c r="L12" s="8">
        <f t="shared" si="4"/>
        <v>480</v>
      </c>
      <c r="M12" s="8">
        <f t="shared" si="5"/>
        <v>24</v>
      </c>
      <c r="N12" s="8">
        <f t="shared" si="6"/>
        <v>384</v>
      </c>
      <c r="O12" s="8">
        <f t="shared" si="7"/>
        <v>20</v>
      </c>
      <c r="P12" s="6"/>
    </row>
    <row r="13" spans="1:16" s="7" customFormat="1" ht="24" customHeight="1">
      <c r="A13" s="8">
        <v>4</v>
      </c>
      <c r="B13" s="8">
        <v>11442</v>
      </c>
      <c r="C13" s="9" t="s">
        <v>9</v>
      </c>
      <c r="D13" s="12" t="s">
        <v>31</v>
      </c>
      <c r="E13" s="9" t="s">
        <v>22</v>
      </c>
      <c r="F13" s="15">
        <v>2000</v>
      </c>
      <c r="G13" s="15">
        <v>3000</v>
      </c>
      <c r="H13" s="15">
        <f t="shared" si="0"/>
        <v>2250</v>
      </c>
      <c r="I13" s="8">
        <f t="shared" si="1"/>
        <v>113</v>
      </c>
      <c r="J13" s="8">
        <f t="shared" si="2"/>
        <v>1800</v>
      </c>
      <c r="K13" s="8">
        <f t="shared" si="3"/>
        <v>90</v>
      </c>
      <c r="L13" s="8">
        <f t="shared" si="4"/>
        <v>1440</v>
      </c>
      <c r="M13" s="8">
        <f t="shared" si="5"/>
        <v>72</v>
      </c>
      <c r="N13" s="8">
        <f t="shared" si="6"/>
        <v>1152</v>
      </c>
      <c r="O13" s="8">
        <f t="shared" si="7"/>
        <v>58</v>
      </c>
      <c r="P13" s="6"/>
    </row>
    <row r="14" spans="1:16" s="7" customFormat="1" ht="24" customHeight="1">
      <c r="A14" s="8">
        <v>5</v>
      </c>
      <c r="B14" s="8">
        <v>11443</v>
      </c>
      <c r="C14" s="9" t="s">
        <v>10</v>
      </c>
      <c r="D14" s="12" t="s">
        <v>31</v>
      </c>
      <c r="E14" s="9" t="s">
        <v>22</v>
      </c>
      <c r="F14" s="15">
        <v>2000</v>
      </c>
      <c r="G14" s="15">
        <v>2000</v>
      </c>
      <c r="H14" s="15">
        <f t="shared" si="0"/>
        <v>1500</v>
      </c>
      <c r="I14" s="8">
        <f t="shared" si="1"/>
        <v>75</v>
      </c>
      <c r="J14" s="8">
        <f t="shared" si="2"/>
        <v>1200</v>
      </c>
      <c r="K14" s="8">
        <f t="shared" si="3"/>
        <v>60</v>
      </c>
      <c r="L14" s="8">
        <f t="shared" si="4"/>
        <v>960</v>
      </c>
      <c r="M14" s="8">
        <f t="shared" si="5"/>
        <v>48</v>
      </c>
      <c r="N14" s="8">
        <f t="shared" si="6"/>
        <v>768</v>
      </c>
      <c r="O14" s="8">
        <f t="shared" si="7"/>
        <v>39</v>
      </c>
      <c r="P14" s="6"/>
    </row>
    <row r="15" spans="1:16" s="7" customFormat="1" ht="24" customHeight="1">
      <c r="A15" s="8">
        <v>6</v>
      </c>
      <c r="B15" s="8">
        <v>11444</v>
      </c>
      <c r="C15" s="9" t="s">
        <v>11</v>
      </c>
      <c r="D15" s="12" t="s">
        <v>31</v>
      </c>
      <c r="E15" s="9" t="s">
        <v>22</v>
      </c>
      <c r="F15" s="15">
        <v>2000</v>
      </c>
      <c r="G15" s="15">
        <v>30000</v>
      </c>
      <c r="H15" s="15">
        <f t="shared" si="0"/>
        <v>22500</v>
      </c>
      <c r="I15" s="8">
        <f t="shared" si="1"/>
        <v>1125</v>
      </c>
      <c r="J15" s="8">
        <f t="shared" si="2"/>
        <v>18000</v>
      </c>
      <c r="K15" s="8">
        <f t="shared" si="3"/>
        <v>900</v>
      </c>
      <c r="L15" s="8">
        <f t="shared" si="4"/>
        <v>14400</v>
      </c>
      <c r="M15" s="8">
        <f t="shared" si="5"/>
        <v>720</v>
      </c>
      <c r="N15" s="8">
        <f t="shared" si="6"/>
        <v>11520</v>
      </c>
      <c r="O15" s="8">
        <f t="shared" si="7"/>
        <v>576</v>
      </c>
      <c r="P15" s="6"/>
    </row>
    <row r="16" spans="1:16" s="7" customFormat="1" ht="24" customHeight="1">
      <c r="A16" s="8">
        <v>7</v>
      </c>
      <c r="B16" s="8">
        <v>11448</v>
      </c>
      <c r="C16" s="9" t="s">
        <v>12</v>
      </c>
      <c r="D16" s="12" t="s">
        <v>31</v>
      </c>
      <c r="E16" s="9" t="s">
        <v>22</v>
      </c>
      <c r="F16" s="15">
        <v>2000</v>
      </c>
      <c r="G16" s="15">
        <v>20000</v>
      </c>
      <c r="H16" s="15">
        <f t="shared" si="0"/>
        <v>15000</v>
      </c>
      <c r="I16" s="8">
        <f t="shared" si="1"/>
        <v>750</v>
      </c>
      <c r="J16" s="8">
        <f t="shared" si="2"/>
        <v>12000</v>
      </c>
      <c r="K16" s="8">
        <f t="shared" si="3"/>
        <v>600</v>
      </c>
      <c r="L16" s="8">
        <f t="shared" si="4"/>
        <v>9600</v>
      </c>
      <c r="M16" s="8">
        <f t="shared" si="5"/>
        <v>480</v>
      </c>
      <c r="N16" s="8">
        <f t="shared" si="6"/>
        <v>7680</v>
      </c>
      <c r="O16" s="8">
        <f t="shared" si="7"/>
        <v>384</v>
      </c>
      <c r="P16" s="6"/>
    </row>
    <row r="17" spans="1:16" s="7" customFormat="1" ht="29.25" customHeight="1">
      <c r="A17" s="8">
        <v>8</v>
      </c>
      <c r="B17" s="8">
        <v>11500</v>
      </c>
      <c r="C17" s="9" t="s">
        <v>35</v>
      </c>
      <c r="D17" s="12" t="s">
        <v>49</v>
      </c>
      <c r="E17" s="9" t="s">
        <v>23</v>
      </c>
      <c r="F17" s="15">
        <v>5000</v>
      </c>
      <c r="G17" s="15">
        <v>5000</v>
      </c>
      <c r="H17" s="15">
        <f t="shared" si="0"/>
        <v>3750</v>
      </c>
      <c r="I17" s="8">
        <f t="shared" si="1"/>
        <v>188</v>
      </c>
      <c r="J17" s="8">
        <f t="shared" si="2"/>
        <v>3000</v>
      </c>
      <c r="K17" s="8">
        <f t="shared" si="3"/>
        <v>150</v>
      </c>
      <c r="L17" s="8">
        <f t="shared" si="4"/>
        <v>2400</v>
      </c>
      <c r="M17" s="8">
        <f t="shared" si="5"/>
        <v>120</v>
      </c>
      <c r="N17" s="8">
        <f t="shared" si="6"/>
        <v>1920</v>
      </c>
      <c r="O17" s="8">
        <f t="shared" si="7"/>
        <v>96</v>
      </c>
      <c r="P17" s="6"/>
    </row>
    <row r="18" spans="1:16" s="7" customFormat="1" ht="31.5" customHeight="1">
      <c r="A18" s="8">
        <v>9</v>
      </c>
      <c r="B18" s="8">
        <v>11977</v>
      </c>
      <c r="C18" s="9" t="s">
        <v>13</v>
      </c>
      <c r="D18" s="12" t="s">
        <v>32</v>
      </c>
      <c r="E18" s="9" t="s">
        <v>24</v>
      </c>
      <c r="F18" s="15">
        <v>5000</v>
      </c>
      <c r="G18" s="15">
        <v>2000</v>
      </c>
      <c r="H18" s="15">
        <f t="shared" si="0"/>
        <v>1500</v>
      </c>
      <c r="I18" s="8">
        <f t="shared" si="1"/>
        <v>75</v>
      </c>
      <c r="J18" s="8">
        <f t="shared" si="2"/>
        <v>1200</v>
      </c>
      <c r="K18" s="8">
        <f t="shared" si="3"/>
        <v>60</v>
      </c>
      <c r="L18" s="8">
        <f t="shared" si="4"/>
        <v>960</v>
      </c>
      <c r="M18" s="8">
        <f t="shared" si="5"/>
        <v>48</v>
      </c>
      <c r="N18" s="8">
        <f t="shared" si="6"/>
        <v>768</v>
      </c>
      <c r="O18" s="8">
        <f t="shared" si="7"/>
        <v>39</v>
      </c>
      <c r="P18" s="6"/>
    </row>
    <row r="19" spans="1:16" s="7" customFormat="1" ht="32.25" customHeight="1">
      <c r="A19" s="8">
        <v>10</v>
      </c>
      <c r="B19" s="8">
        <v>2482</v>
      </c>
      <c r="C19" s="9" t="s">
        <v>14</v>
      </c>
      <c r="D19" s="12" t="s">
        <v>30</v>
      </c>
      <c r="E19" s="9" t="s">
        <v>25</v>
      </c>
      <c r="F19" s="15">
        <v>5000</v>
      </c>
      <c r="G19" s="15">
        <v>1000</v>
      </c>
      <c r="H19" s="15">
        <f t="shared" si="0"/>
        <v>750</v>
      </c>
      <c r="I19" s="8">
        <f t="shared" si="1"/>
        <v>38</v>
      </c>
      <c r="J19" s="8">
        <f t="shared" si="2"/>
        <v>600</v>
      </c>
      <c r="K19" s="8">
        <f t="shared" si="3"/>
        <v>30</v>
      </c>
      <c r="L19" s="8">
        <f t="shared" si="4"/>
        <v>480</v>
      </c>
      <c r="M19" s="8">
        <f t="shared" si="5"/>
        <v>24</v>
      </c>
      <c r="N19" s="8">
        <f t="shared" si="6"/>
        <v>384</v>
      </c>
      <c r="O19" s="8">
        <f t="shared" si="7"/>
        <v>20</v>
      </c>
      <c r="P19" s="6"/>
    </row>
    <row r="20" spans="1:16" s="7" customFormat="1" ht="24" customHeight="1">
      <c r="A20" s="8">
        <v>11</v>
      </c>
      <c r="B20" s="8">
        <v>10945</v>
      </c>
      <c r="C20" s="9" t="s">
        <v>15</v>
      </c>
      <c r="D20" s="12" t="s">
        <v>33</v>
      </c>
      <c r="E20" s="9" t="s">
        <v>38</v>
      </c>
      <c r="F20" s="15">
        <v>5000</v>
      </c>
      <c r="G20" s="15">
        <v>50</v>
      </c>
      <c r="H20" s="15">
        <f t="shared" si="0"/>
        <v>38</v>
      </c>
      <c r="I20" s="8">
        <f t="shared" si="1"/>
        <v>2</v>
      </c>
      <c r="J20" s="8">
        <f t="shared" si="2"/>
        <v>31</v>
      </c>
      <c r="K20" s="8">
        <f t="shared" si="3"/>
        <v>2</v>
      </c>
      <c r="L20" s="8">
        <f t="shared" si="4"/>
        <v>25</v>
      </c>
      <c r="M20" s="8">
        <f t="shared" si="5"/>
        <v>2</v>
      </c>
      <c r="N20" s="8">
        <f t="shared" si="6"/>
        <v>20</v>
      </c>
      <c r="O20" s="8">
        <f t="shared" si="7"/>
        <v>1</v>
      </c>
      <c r="P20" s="6"/>
    </row>
    <row r="21" spans="1:16" s="7" customFormat="1" ht="24" customHeight="1">
      <c r="A21" s="8">
        <v>12</v>
      </c>
      <c r="B21" s="8">
        <v>5736</v>
      </c>
      <c r="C21" s="9" t="s">
        <v>16</v>
      </c>
      <c r="D21" s="12" t="s">
        <v>29</v>
      </c>
      <c r="E21" s="9" t="s">
        <v>27</v>
      </c>
      <c r="F21" s="15">
        <v>1000</v>
      </c>
      <c r="G21" s="15">
        <v>100000</v>
      </c>
      <c r="H21" s="15">
        <f t="shared" si="0"/>
        <v>75000</v>
      </c>
      <c r="I21" s="8">
        <f t="shared" si="1"/>
        <v>3750</v>
      </c>
      <c r="J21" s="8">
        <f t="shared" si="2"/>
        <v>60000</v>
      </c>
      <c r="K21" s="8">
        <f t="shared" si="3"/>
        <v>3000</v>
      </c>
      <c r="L21" s="8">
        <f t="shared" si="4"/>
        <v>48000</v>
      </c>
      <c r="M21" s="8">
        <f t="shared" si="5"/>
        <v>2400</v>
      </c>
      <c r="N21" s="8">
        <f t="shared" si="6"/>
        <v>38400</v>
      </c>
      <c r="O21" s="8">
        <f t="shared" si="7"/>
        <v>1920</v>
      </c>
      <c r="P21" s="6"/>
    </row>
    <row r="22" spans="1:16" s="7" customFormat="1" ht="24" customHeight="1">
      <c r="A22" s="8">
        <v>13</v>
      </c>
      <c r="B22" s="8">
        <v>5737</v>
      </c>
      <c r="C22" s="9" t="s">
        <v>17</v>
      </c>
      <c r="D22" s="12" t="s">
        <v>36</v>
      </c>
      <c r="E22" s="9" t="s">
        <v>27</v>
      </c>
      <c r="F22" s="15">
        <v>1000</v>
      </c>
      <c r="G22" s="15">
        <v>200</v>
      </c>
      <c r="H22" s="15">
        <f t="shared" si="0"/>
        <v>150</v>
      </c>
      <c r="I22" s="8">
        <f t="shared" si="1"/>
        <v>8</v>
      </c>
      <c r="J22" s="8">
        <f t="shared" si="2"/>
        <v>120</v>
      </c>
      <c r="K22" s="8">
        <f t="shared" si="3"/>
        <v>6</v>
      </c>
      <c r="L22" s="8">
        <f t="shared" si="4"/>
        <v>96</v>
      </c>
      <c r="M22" s="8">
        <f t="shared" si="5"/>
        <v>5</v>
      </c>
      <c r="N22" s="8">
        <f t="shared" si="6"/>
        <v>77</v>
      </c>
      <c r="O22" s="8">
        <f t="shared" si="7"/>
        <v>4</v>
      </c>
      <c r="P22" s="6"/>
    </row>
    <row r="23" spans="1:16" s="7" customFormat="1" ht="24" customHeight="1">
      <c r="A23" s="8">
        <v>14</v>
      </c>
      <c r="B23" s="8">
        <v>12492</v>
      </c>
      <c r="C23" s="9" t="s">
        <v>18</v>
      </c>
      <c r="D23" s="12" t="s">
        <v>37</v>
      </c>
      <c r="E23" s="9" t="s">
        <v>28</v>
      </c>
      <c r="F23" s="15">
        <v>5000</v>
      </c>
      <c r="G23" s="15">
        <v>500</v>
      </c>
      <c r="H23" s="15">
        <f t="shared" si="0"/>
        <v>375</v>
      </c>
      <c r="I23" s="8">
        <f t="shared" si="1"/>
        <v>19</v>
      </c>
      <c r="J23" s="8">
        <f t="shared" si="2"/>
        <v>300</v>
      </c>
      <c r="K23" s="8">
        <f t="shared" si="3"/>
        <v>15</v>
      </c>
      <c r="L23" s="8">
        <f t="shared" si="4"/>
        <v>240</v>
      </c>
      <c r="M23" s="8">
        <f t="shared" si="5"/>
        <v>12</v>
      </c>
      <c r="N23" s="8">
        <f t="shared" si="6"/>
        <v>192</v>
      </c>
      <c r="O23" s="8">
        <f t="shared" si="7"/>
        <v>10</v>
      </c>
      <c r="P23" s="6"/>
    </row>
    <row r="24" spans="1:16" s="7" customFormat="1" ht="30" customHeight="1">
      <c r="A24" s="8">
        <v>15</v>
      </c>
      <c r="B24" s="8">
        <v>9330</v>
      </c>
      <c r="C24" s="9" t="s">
        <v>19</v>
      </c>
      <c r="D24" s="12" t="s">
        <v>30</v>
      </c>
      <c r="E24" s="9" t="s">
        <v>26</v>
      </c>
      <c r="F24" s="15">
        <v>5000</v>
      </c>
      <c r="G24" s="15">
        <v>500</v>
      </c>
      <c r="H24" s="15">
        <f t="shared" si="0"/>
        <v>375</v>
      </c>
      <c r="I24" s="8">
        <f t="shared" si="1"/>
        <v>19</v>
      </c>
      <c r="J24" s="8">
        <f t="shared" si="2"/>
        <v>300</v>
      </c>
      <c r="K24" s="8">
        <f t="shared" si="3"/>
        <v>15</v>
      </c>
      <c r="L24" s="8">
        <f t="shared" si="4"/>
        <v>240</v>
      </c>
      <c r="M24" s="8">
        <f t="shared" si="5"/>
        <v>12</v>
      </c>
      <c r="N24" s="8">
        <f t="shared" si="6"/>
        <v>192</v>
      </c>
      <c r="O24" s="8">
        <f t="shared" si="7"/>
        <v>10</v>
      </c>
      <c r="P24" s="6"/>
    </row>
    <row r="25" spans="1:18" s="7" customFormat="1" ht="13.5">
      <c r="A25" s="3"/>
      <c r="B25" s="3"/>
      <c r="C25" s="4"/>
      <c r="D25" s="14"/>
      <c r="E25" s="4"/>
      <c r="F25" s="4"/>
      <c r="G25" s="5"/>
      <c r="H25" s="3"/>
      <c r="I25" s="5"/>
      <c r="J25" s="3"/>
      <c r="K25" s="3"/>
      <c r="L25" s="3"/>
      <c r="M25" s="3"/>
      <c r="N25" s="3"/>
      <c r="O25" s="3"/>
      <c r="P25" s="3"/>
      <c r="Q25" s="6"/>
      <c r="R25" s="6"/>
    </row>
    <row r="26" spans="1:18" s="7" customFormat="1" ht="14.25" customHeight="1">
      <c r="A26" s="3"/>
      <c r="B26" s="3"/>
      <c r="C26" s="4"/>
      <c r="D26" s="14"/>
      <c r="E26" s="4"/>
      <c r="F26" s="4"/>
      <c r="G26" s="5"/>
      <c r="H26" s="3"/>
      <c r="I26" s="5"/>
      <c r="J26" s="3"/>
      <c r="K26" s="3"/>
      <c r="L26" s="3"/>
      <c r="M26" s="3"/>
      <c r="N26" s="3"/>
      <c r="O26" s="3"/>
      <c r="P26" s="3"/>
      <c r="Q26" s="6"/>
      <c r="R26" s="6"/>
    </row>
    <row r="27" spans="1:18" s="7" customFormat="1" ht="13.5" hidden="1">
      <c r="A27" s="3"/>
      <c r="B27" s="3"/>
      <c r="C27" s="4"/>
      <c r="D27" s="14"/>
      <c r="E27" s="4"/>
      <c r="F27" s="4"/>
      <c r="G27" s="5"/>
      <c r="H27" s="3"/>
      <c r="I27" s="5"/>
      <c r="J27" s="3"/>
      <c r="K27" s="3"/>
      <c r="L27" s="3"/>
      <c r="M27" s="3"/>
      <c r="N27" s="3"/>
      <c r="O27" s="3"/>
      <c r="P27" s="3"/>
      <c r="Q27" s="6"/>
      <c r="R27" s="6"/>
    </row>
    <row r="28" spans="1:18" s="7" customFormat="1" ht="13.5" hidden="1">
      <c r="A28" s="3"/>
      <c r="B28" s="3"/>
      <c r="C28" s="4"/>
      <c r="D28" s="14"/>
      <c r="E28" s="4"/>
      <c r="F28" s="4"/>
      <c r="G28" s="5"/>
      <c r="H28" s="3"/>
      <c r="I28" s="5"/>
      <c r="J28" s="3"/>
      <c r="K28" s="3"/>
      <c r="L28" s="3"/>
      <c r="M28" s="3"/>
      <c r="N28" s="3"/>
      <c r="O28" s="3"/>
      <c r="P28" s="3"/>
      <c r="Q28" s="6"/>
      <c r="R28" s="6"/>
    </row>
    <row r="29" spans="1:18" s="7" customFormat="1" ht="13.5" hidden="1">
      <c r="A29" s="3"/>
      <c r="B29" s="3"/>
      <c r="C29" s="4"/>
      <c r="D29" s="14"/>
      <c r="E29" s="4"/>
      <c r="F29" s="4"/>
      <c r="G29" s="5"/>
      <c r="H29" s="3"/>
      <c r="I29" s="5"/>
      <c r="J29" s="3"/>
      <c r="K29" s="3"/>
      <c r="L29" s="3"/>
      <c r="M29" s="3"/>
      <c r="N29" s="3"/>
      <c r="O29" s="3"/>
      <c r="P29" s="3"/>
      <c r="Q29" s="6"/>
      <c r="R29" s="6"/>
    </row>
    <row r="30" spans="1:18" s="7" customFormat="1" ht="13.5" hidden="1">
      <c r="A30" s="3"/>
      <c r="B30" s="3"/>
      <c r="C30" s="4"/>
      <c r="D30" s="14"/>
      <c r="E30" s="4"/>
      <c r="F30" s="4"/>
      <c r="G30" s="5"/>
      <c r="H30" s="3"/>
      <c r="I30" s="5"/>
      <c r="J30" s="3"/>
      <c r="K30" s="3"/>
      <c r="L30" s="3"/>
      <c r="M30" s="3"/>
      <c r="N30" s="3"/>
      <c r="O30" s="3"/>
      <c r="P30" s="3"/>
      <c r="Q30" s="6"/>
      <c r="R30" s="6"/>
    </row>
    <row r="31" spans="1:18" s="7" customFormat="1" ht="13.5" hidden="1">
      <c r="A31" s="3"/>
      <c r="B31" s="3"/>
      <c r="C31" s="4"/>
      <c r="D31" s="14"/>
      <c r="E31" s="4"/>
      <c r="F31" s="4"/>
      <c r="G31" s="5"/>
      <c r="H31" s="3"/>
      <c r="I31" s="5"/>
      <c r="J31" s="3"/>
      <c r="K31" s="3"/>
      <c r="L31" s="3"/>
      <c r="M31" s="3"/>
      <c r="N31" s="3"/>
      <c r="O31" s="3"/>
      <c r="P31" s="3"/>
      <c r="Q31" s="6"/>
      <c r="R31" s="6"/>
    </row>
    <row r="32" spans="1:15" s="2" customFormat="1" ht="12.75" customHeight="1">
      <c r="A32" s="16" t="s">
        <v>0</v>
      </c>
      <c r="B32" s="22" t="s">
        <v>7</v>
      </c>
      <c r="C32" s="20" t="s">
        <v>1</v>
      </c>
      <c r="D32" s="18" t="s">
        <v>43</v>
      </c>
      <c r="E32" s="19"/>
      <c r="F32" s="18" t="s">
        <v>44</v>
      </c>
      <c r="G32" s="19"/>
      <c r="H32" s="18" t="s">
        <v>45</v>
      </c>
      <c r="I32" s="19"/>
      <c r="J32" s="18" t="s">
        <v>46</v>
      </c>
      <c r="K32" s="19"/>
      <c r="L32" s="18" t="s">
        <v>48</v>
      </c>
      <c r="M32" s="19"/>
      <c r="N32" s="18" t="s">
        <v>47</v>
      </c>
      <c r="O32" s="19"/>
    </row>
    <row r="33" spans="1:15" s="2" customFormat="1" ht="24.75">
      <c r="A33" s="17"/>
      <c r="B33" s="23"/>
      <c r="C33" s="21"/>
      <c r="D33" s="10" t="s">
        <v>2</v>
      </c>
      <c r="E33" s="10" t="s">
        <v>3</v>
      </c>
      <c r="F33" s="10" t="s">
        <v>2</v>
      </c>
      <c r="G33" s="10" t="s">
        <v>3</v>
      </c>
      <c r="H33" s="10" t="s">
        <v>2</v>
      </c>
      <c r="I33" s="10" t="s">
        <v>3</v>
      </c>
      <c r="J33" s="10" t="s">
        <v>2</v>
      </c>
      <c r="K33" s="10" t="s">
        <v>3</v>
      </c>
      <c r="L33" s="10" t="s">
        <v>2</v>
      </c>
      <c r="M33" s="10" t="s">
        <v>3</v>
      </c>
      <c r="N33" s="10" t="s">
        <v>2</v>
      </c>
      <c r="O33" s="10" t="s">
        <v>3</v>
      </c>
    </row>
    <row r="34" spans="1:15" s="7" customFormat="1" ht="21" customHeight="1">
      <c r="A34" s="8">
        <v>1</v>
      </c>
      <c r="B34" s="8">
        <v>8440</v>
      </c>
      <c r="C34" s="9" t="s">
        <v>34</v>
      </c>
      <c r="D34" s="8">
        <f aca="true" t="shared" si="8" ref="D34:D48">ROUNDUP(N10*0.8,0)</f>
        <v>308</v>
      </c>
      <c r="E34" s="8">
        <f>ROUNDUP(D34*0.05,0)</f>
        <v>16</v>
      </c>
      <c r="F34" s="8">
        <f>ROUNDUP(D34*0.8,0)</f>
        <v>247</v>
      </c>
      <c r="G34" s="8">
        <f>ROUNDUP(F34*0.05,0)</f>
        <v>13</v>
      </c>
      <c r="H34" s="8">
        <f>ROUNDUP(F34*0.8,0)</f>
        <v>198</v>
      </c>
      <c r="I34" s="8">
        <f>ROUNDUP(H34*0.05,0)</f>
        <v>10</v>
      </c>
      <c r="J34" s="8">
        <f>ROUNDUP(H34*0.8,0)</f>
        <v>159</v>
      </c>
      <c r="K34" s="8">
        <f>ROUNDUP(J34*0.05,0)</f>
        <v>8</v>
      </c>
      <c r="L34" s="8">
        <f>ROUNDUP(J34*0.8,0)</f>
        <v>128</v>
      </c>
      <c r="M34" s="8">
        <f>ROUNDUP(L34*0.05,0)</f>
        <v>7</v>
      </c>
      <c r="N34" s="8">
        <f>ROUNDUP(L34*0.8,0)</f>
        <v>103</v>
      </c>
      <c r="O34" s="8">
        <f>ROUNDUP(N34*0.05,0)</f>
        <v>6</v>
      </c>
    </row>
    <row r="35" spans="1:15" ht="15" customHeight="1">
      <c r="A35" s="8">
        <v>2</v>
      </c>
      <c r="B35" s="8">
        <v>8498</v>
      </c>
      <c r="C35" s="9" t="s">
        <v>8</v>
      </c>
      <c r="D35" s="8">
        <f t="shared" si="8"/>
        <v>308</v>
      </c>
      <c r="E35" s="8">
        <f aca="true" t="shared" si="9" ref="E35:E47">ROUNDUP(D35*0.05,0)</f>
        <v>16</v>
      </c>
      <c r="F35" s="8">
        <f aca="true" t="shared" si="10" ref="F35:F47">ROUNDUP(D35*0.8,0)</f>
        <v>247</v>
      </c>
      <c r="G35" s="8">
        <f aca="true" t="shared" si="11" ref="G35:G47">ROUNDUP(F35*0.05,0)</f>
        <v>13</v>
      </c>
      <c r="H35" s="8">
        <f aca="true" t="shared" si="12" ref="H35:H48">ROUNDUP(F35*0.8,0)</f>
        <v>198</v>
      </c>
      <c r="I35" s="8">
        <f aca="true" t="shared" si="13" ref="I35:I48">ROUNDUP(H35*0.05,0)</f>
        <v>10</v>
      </c>
      <c r="J35" s="8">
        <f aca="true" t="shared" si="14" ref="J35:J48">ROUNDUP(H35*0.8,0)</f>
        <v>159</v>
      </c>
      <c r="K35" s="8">
        <f aca="true" t="shared" si="15" ref="K35:K48">ROUNDUP(J35*0.05,0)</f>
        <v>8</v>
      </c>
      <c r="L35" s="8">
        <f aca="true" t="shared" si="16" ref="L35:L48">ROUNDUP(J35*0.8,0)</f>
        <v>128</v>
      </c>
      <c r="M35" s="8">
        <f aca="true" t="shared" si="17" ref="M35:M48">ROUNDUP(L35*0.05,0)</f>
        <v>7</v>
      </c>
      <c r="N35" s="8">
        <f aca="true" t="shared" si="18" ref="N35:N47">ROUNDUP(L35*0.8,0)</f>
        <v>103</v>
      </c>
      <c r="O35" s="8">
        <f aca="true" t="shared" si="19" ref="O35:O47">ROUNDUP(N35*0.05,0)</f>
        <v>6</v>
      </c>
    </row>
    <row r="36" spans="1:15" ht="15" customHeight="1">
      <c r="A36" s="8">
        <v>3</v>
      </c>
      <c r="B36" s="8">
        <v>8501</v>
      </c>
      <c r="C36" s="9" t="s">
        <v>8</v>
      </c>
      <c r="D36" s="8">
        <f t="shared" si="8"/>
        <v>308</v>
      </c>
      <c r="E36" s="8">
        <f t="shared" si="9"/>
        <v>16</v>
      </c>
      <c r="F36" s="8">
        <f t="shared" si="10"/>
        <v>247</v>
      </c>
      <c r="G36" s="8">
        <f t="shared" si="11"/>
        <v>13</v>
      </c>
      <c r="H36" s="8">
        <f t="shared" si="12"/>
        <v>198</v>
      </c>
      <c r="I36" s="8">
        <f t="shared" si="13"/>
        <v>10</v>
      </c>
      <c r="J36" s="8">
        <f t="shared" si="14"/>
        <v>159</v>
      </c>
      <c r="K36" s="8">
        <f t="shared" si="15"/>
        <v>8</v>
      </c>
      <c r="L36" s="8">
        <f t="shared" si="16"/>
        <v>128</v>
      </c>
      <c r="M36" s="8">
        <f t="shared" si="17"/>
        <v>7</v>
      </c>
      <c r="N36" s="8">
        <f t="shared" si="18"/>
        <v>103</v>
      </c>
      <c r="O36" s="8">
        <f t="shared" si="19"/>
        <v>6</v>
      </c>
    </row>
    <row r="37" spans="1:15" ht="18">
      <c r="A37" s="8">
        <v>4</v>
      </c>
      <c r="B37" s="8">
        <v>8532</v>
      </c>
      <c r="C37" s="9" t="s">
        <v>9</v>
      </c>
      <c r="D37" s="8">
        <f t="shared" si="8"/>
        <v>922</v>
      </c>
      <c r="E37" s="8">
        <f t="shared" si="9"/>
        <v>47</v>
      </c>
      <c r="F37" s="8">
        <f t="shared" si="10"/>
        <v>738</v>
      </c>
      <c r="G37" s="8">
        <f t="shared" si="11"/>
        <v>37</v>
      </c>
      <c r="H37" s="8">
        <f t="shared" si="12"/>
        <v>591</v>
      </c>
      <c r="I37" s="8">
        <f t="shared" si="13"/>
        <v>30</v>
      </c>
      <c r="J37" s="8">
        <f t="shared" si="14"/>
        <v>473</v>
      </c>
      <c r="K37" s="8">
        <f t="shared" si="15"/>
        <v>24</v>
      </c>
      <c r="L37" s="8">
        <f t="shared" si="16"/>
        <v>379</v>
      </c>
      <c r="M37" s="8">
        <f t="shared" si="17"/>
        <v>19</v>
      </c>
      <c r="N37" s="8">
        <f t="shared" si="18"/>
        <v>304</v>
      </c>
      <c r="O37" s="8">
        <f t="shared" si="19"/>
        <v>16</v>
      </c>
    </row>
    <row r="38" spans="1:15" ht="18">
      <c r="A38" s="8">
        <v>5</v>
      </c>
      <c r="B38" s="8">
        <v>8540</v>
      </c>
      <c r="C38" s="9" t="s">
        <v>10</v>
      </c>
      <c r="D38" s="8">
        <f t="shared" si="8"/>
        <v>615</v>
      </c>
      <c r="E38" s="8">
        <f t="shared" si="9"/>
        <v>31</v>
      </c>
      <c r="F38" s="8">
        <f t="shared" si="10"/>
        <v>492</v>
      </c>
      <c r="G38" s="8">
        <f t="shared" si="11"/>
        <v>25</v>
      </c>
      <c r="H38" s="8">
        <f t="shared" si="12"/>
        <v>394</v>
      </c>
      <c r="I38" s="8">
        <f t="shared" si="13"/>
        <v>20</v>
      </c>
      <c r="J38" s="8">
        <f t="shared" si="14"/>
        <v>316</v>
      </c>
      <c r="K38" s="8">
        <f t="shared" si="15"/>
        <v>16</v>
      </c>
      <c r="L38" s="8">
        <f t="shared" si="16"/>
        <v>253</v>
      </c>
      <c r="M38" s="8">
        <f t="shared" si="17"/>
        <v>13</v>
      </c>
      <c r="N38" s="8">
        <f t="shared" si="18"/>
        <v>203</v>
      </c>
      <c r="O38" s="8">
        <f t="shared" si="19"/>
        <v>11</v>
      </c>
    </row>
    <row r="39" spans="1:15" ht="18">
      <c r="A39" s="8">
        <v>6</v>
      </c>
      <c r="B39" s="8">
        <v>8545</v>
      </c>
      <c r="C39" s="9" t="s">
        <v>11</v>
      </c>
      <c r="D39" s="8">
        <f t="shared" si="8"/>
        <v>9216</v>
      </c>
      <c r="E39" s="8">
        <f t="shared" si="9"/>
        <v>461</v>
      </c>
      <c r="F39" s="8">
        <f t="shared" si="10"/>
        <v>7373</v>
      </c>
      <c r="G39" s="8">
        <f t="shared" si="11"/>
        <v>369</v>
      </c>
      <c r="H39" s="8">
        <f t="shared" si="12"/>
        <v>5899</v>
      </c>
      <c r="I39" s="8">
        <f t="shared" si="13"/>
        <v>295</v>
      </c>
      <c r="J39" s="8">
        <f t="shared" si="14"/>
        <v>4720</v>
      </c>
      <c r="K39" s="8">
        <f t="shared" si="15"/>
        <v>236</v>
      </c>
      <c r="L39" s="8">
        <f t="shared" si="16"/>
        <v>3776</v>
      </c>
      <c r="M39" s="8">
        <f t="shared" si="17"/>
        <v>189</v>
      </c>
      <c r="N39" s="8">
        <f t="shared" si="18"/>
        <v>3021</v>
      </c>
      <c r="O39" s="8">
        <f t="shared" si="19"/>
        <v>152</v>
      </c>
    </row>
    <row r="40" spans="1:15" ht="18">
      <c r="A40" s="8">
        <v>7</v>
      </c>
      <c r="B40" s="8">
        <v>8549</v>
      </c>
      <c r="C40" s="9" t="s">
        <v>12</v>
      </c>
      <c r="D40" s="8">
        <f t="shared" si="8"/>
        <v>6144</v>
      </c>
      <c r="E40" s="8">
        <f t="shared" si="9"/>
        <v>308</v>
      </c>
      <c r="F40" s="8">
        <f t="shared" si="10"/>
        <v>4916</v>
      </c>
      <c r="G40" s="8">
        <f t="shared" si="11"/>
        <v>246</v>
      </c>
      <c r="H40" s="8">
        <f t="shared" si="12"/>
        <v>3933</v>
      </c>
      <c r="I40" s="8">
        <f t="shared" si="13"/>
        <v>197</v>
      </c>
      <c r="J40" s="8">
        <f t="shared" si="14"/>
        <v>3147</v>
      </c>
      <c r="K40" s="8">
        <f t="shared" si="15"/>
        <v>158</v>
      </c>
      <c r="L40" s="8">
        <f t="shared" si="16"/>
        <v>2518</v>
      </c>
      <c r="M40" s="8">
        <f t="shared" si="17"/>
        <v>126</v>
      </c>
      <c r="N40" s="8">
        <f t="shared" si="18"/>
        <v>2015</v>
      </c>
      <c r="O40" s="8">
        <f t="shared" si="19"/>
        <v>101</v>
      </c>
    </row>
    <row r="41" spans="1:15" ht="16.5">
      <c r="A41" s="8">
        <v>8</v>
      </c>
      <c r="B41" s="8">
        <v>8558</v>
      </c>
      <c r="C41" s="9" t="s">
        <v>35</v>
      </c>
      <c r="D41" s="8">
        <f t="shared" si="8"/>
        <v>1536</v>
      </c>
      <c r="E41" s="8">
        <f t="shared" si="9"/>
        <v>77</v>
      </c>
      <c r="F41" s="8">
        <f t="shared" si="10"/>
        <v>1229</v>
      </c>
      <c r="G41" s="8">
        <f t="shared" si="11"/>
        <v>62</v>
      </c>
      <c r="H41" s="8">
        <f t="shared" si="12"/>
        <v>984</v>
      </c>
      <c r="I41" s="8">
        <f t="shared" si="13"/>
        <v>50</v>
      </c>
      <c r="J41" s="8">
        <f t="shared" si="14"/>
        <v>788</v>
      </c>
      <c r="K41" s="8">
        <f t="shared" si="15"/>
        <v>40</v>
      </c>
      <c r="L41" s="8">
        <f t="shared" si="16"/>
        <v>631</v>
      </c>
      <c r="M41" s="8">
        <f t="shared" si="17"/>
        <v>32</v>
      </c>
      <c r="N41" s="8">
        <f t="shared" si="18"/>
        <v>505</v>
      </c>
      <c r="O41" s="8">
        <f t="shared" si="19"/>
        <v>26</v>
      </c>
    </row>
    <row r="42" spans="1:15" ht="16.5">
      <c r="A42" s="8">
        <v>9</v>
      </c>
      <c r="B42" s="8">
        <v>8560</v>
      </c>
      <c r="C42" s="9" t="s">
        <v>13</v>
      </c>
      <c r="D42" s="8">
        <f t="shared" si="8"/>
        <v>615</v>
      </c>
      <c r="E42" s="8">
        <f t="shared" si="9"/>
        <v>31</v>
      </c>
      <c r="F42" s="8">
        <f t="shared" si="10"/>
        <v>492</v>
      </c>
      <c r="G42" s="8">
        <f t="shared" si="11"/>
        <v>25</v>
      </c>
      <c r="H42" s="8">
        <f t="shared" si="12"/>
        <v>394</v>
      </c>
      <c r="I42" s="8">
        <f t="shared" si="13"/>
        <v>20</v>
      </c>
      <c r="J42" s="8">
        <f t="shared" si="14"/>
        <v>316</v>
      </c>
      <c r="K42" s="8">
        <f t="shared" si="15"/>
        <v>16</v>
      </c>
      <c r="L42" s="8">
        <f t="shared" si="16"/>
        <v>253</v>
      </c>
      <c r="M42" s="8">
        <f t="shared" si="17"/>
        <v>13</v>
      </c>
      <c r="N42" s="8">
        <f t="shared" si="18"/>
        <v>203</v>
      </c>
      <c r="O42" s="8">
        <f t="shared" si="19"/>
        <v>11</v>
      </c>
    </row>
    <row r="43" spans="1:15" ht="16.5">
      <c r="A43" s="8">
        <v>10</v>
      </c>
      <c r="B43" s="8">
        <v>8575</v>
      </c>
      <c r="C43" s="9" t="s">
        <v>14</v>
      </c>
      <c r="D43" s="8">
        <f t="shared" si="8"/>
        <v>308</v>
      </c>
      <c r="E43" s="8">
        <f t="shared" si="9"/>
        <v>16</v>
      </c>
      <c r="F43" s="8">
        <f t="shared" si="10"/>
        <v>247</v>
      </c>
      <c r="G43" s="8">
        <f t="shared" si="11"/>
        <v>13</v>
      </c>
      <c r="H43" s="8">
        <f t="shared" si="12"/>
        <v>198</v>
      </c>
      <c r="I43" s="8">
        <f t="shared" si="13"/>
        <v>10</v>
      </c>
      <c r="J43" s="8">
        <f t="shared" si="14"/>
        <v>159</v>
      </c>
      <c r="K43" s="8">
        <f t="shared" si="15"/>
        <v>8</v>
      </c>
      <c r="L43" s="8">
        <f t="shared" si="16"/>
        <v>128</v>
      </c>
      <c r="M43" s="8">
        <f t="shared" si="17"/>
        <v>7</v>
      </c>
      <c r="N43" s="8">
        <f t="shared" si="18"/>
        <v>103</v>
      </c>
      <c r="O43" s="8">
        <f t="shared" si="19"/>
        <v>6</v>
      </c>
    </row>
    <row r="44" spans="1:15" ht="18">
      <c r="A44" s="8">
        <v>11</v>
      </c>
      <c r="B44" s="8">
        <v>8580</v>
      </c>
      <c r="C44" s="9" t="s">
        <v>15</v>
      </c>
      <c r="D44" s="8">
        <f t="shared" si="8"/>
        <v>16</v>
      </c>
      <c r="E44" s="8">
        <f t="shared" si="9"/>
        <v>1</v>
      </c>
      <c r="F44" s="8">
        <f t="shared" si="10"/>
        <v>13</v>
      </c>
      <c r="G44" s="8">
        <f t="shared" si="11"/>
        <v>1</v>
      </c>
      <c r="H44" s="8">
        <f t="shared" si="12"/>
        <v>11</v>
      </c>
      <c r="I44" s="8">
        <f t="shared" si="13"/>
        <v>1</v>
      </c>
      <c r="J44" s="8">
        <f t="shared" si="14"/>
        <v>9</v>
      </c>
      <c r="K44" s="8">
        <f t="shared" si="15"/>
        <v>1</v>
      </c>
      <c r="L44" s="8">
        <f t="shared" si="16"/>
        <v>8</v>
      </c>
      <c r="M44" s="8">
        <f t="shared" si="17"/>
        <v>1</v>
      </c>
      <c r="N44" s="8">
        <f t="shared" si="18"/>
        <v>7</v>
      </c>
      <c r="O44" s="8">
        <f t="shared" si="19"/>
        <v>1</v>
      </c>
    </row>
    <row r="45" spans="1:15" ht="18">
      <c r="A45" s="8">
        <v>12</v>
      </c>
      <c r="B45" s="8">
        <v>8582</v>
      </c>
      <c r="C45" s="9" t="s">
        <v>16</v>
      </c>
      <c r="D45" s="8">
        <f t="shared" si="8"/>
        <v>30720</v>
      </c>
      <c r="E45" s="8">
        <f t="shared" si="9"/>
        <v>1536</v>
      </c>
      <c r="F45" s="8">
        <f t="shared" si="10"/>
        <v>24576</v>
      </c>
      <c r="G45" s="8">
        <f t="shared" si="11"/>
        <v>1229</v>
      </c>
      <c r="H45" s="8">
        <f t="shared" si="12"/>
        <v>19661</v>
      </c>
      <c r="I45" s="8">
        <f t="shared" si="13"/>
        <v>984</v>
      </c>
      <c r="J45" s="8">
        <f t="shared" si="14"/>
        <v>15729</v>
      </c>
      <c r="K45" s="8">
        <f t="shared" si="15"/>
        <v>787</v>
      </c>
      <c r="L45" s="8">
        <f t="shared" si="16"/>
        <v>12584</v>
      </c>
      <c r="M45" s="8">
        <f t="shared" si="17"/>
        <v>630</v>
      </c>
      <c r="N45" s="8">
        <f t="shared" si="18"/>
        <v>10068</v>
      </c>
      <c r="O45" s="8">
        <f t="shared" si="19"/>
        <v>504</v>
      </c>
    </row>
    <row r="46" spans="1:15" ht="18">
      <c r="A46" s="8">
        <v>13</v>
      </c>
      <c r="B46" s="8">
        <v>8587</v>
      </c>
      <c r="C46" s="9" t="s">
        <v>17</v>
      </c>
      <c r="D46" s="8">
        <f t="shared" si="8"/>
        <v>62</v>
      </c>
      <c r="E46" s="8">
        <f t="shared" si="9"/>
        <v>4</v>
      </c>
      <c r="F46" s="8">
        <f t="shared" si="10"/>
        <v>50</v>
      </c>
      <c r="G46" s="8">
        <f t="shared" si="11"/>
        <v>3</v>
      </c>
      <c r="H46" s="8">
        <f t="shared" si="12"/>
        <v>40</v>
      </c>
      <c r="I46" s="8">
        <f t="shared" si="13"/>
        <v>2</v>
      </c>
      <c r="J46" s="8">
        <f t="shared" si="14"/>
        <v>32</v>
      </c>
      <c r="K46" s="8">
        <f t="shared" si="15"/>
        <v>2</v>
      </c>
      <c r="L46" s="8">
        <f t="shared" si="16"/>
        <v>26</v>
      </c>
      <c r="M46" s="8">
        <f t="shared" si="17"/>
        <v>2</v>
      </c>
      <c r="N46" s="8">
        <f t="shared" si="18"/>
        <v>21</v>
      </c>
      <c r="O46" s="8">
        <f t="shared" si="19"/>
        <v>2</v>
      </c>
    </row>
    <row r="47" spans="1:15" ht="16.5">
      <c r="A47" s="8">
        <v>14</v>
      </c>
      <c r="B47" s="8">
        <v>8590</v>
      </c>
      <c r="C47" s="9" t="s">
        <v>18</v>
      </c>
      <c r="D47" s="8">
        <f t="shared" si="8"/>
        <v>154</v>
      </c>
      <c r="E47" s="8">
        <f t="shared" si="9"/>
        <v>8</v>
      </c>
      <c r="F47" s="8">
        <f t="shared" si="10"/>
        <v>124</v>
      </c>
      <c r="G47" s="8">
        <f t="shared" si="11"/>
        <v>7</v>
      </c>
      <c r="H47" s="8">
        <f t="shared" si="12"/>
        <v>100</v>
      </c>
      <c r="I47" s="8">
        <f t="shared" si="13"/>
        <v>5</v>
      </c>
      <c r="J47" s="8">
        <f t="shared" si="14"/>
        <v>80</v>
      </c>
      <c r="K47" s="8">
        <f t="shared" si="15"/>
        <v>4</v>
      </c>
      <c r="L47" s="8">
        <f t="shared" si="16"/>
        <v>64</v>
      </c>
      <c r="M47" s="8">
        <f t="shared" si="17"/>
        <v>4</v>
      </c>
      <c r="N47" s="8">
        <f t="shared" si="18"/>
        <v>52</v>
      </c>
      <c r="O47" s="8">
        <f t="shared" si="19"/>
        <v>3</v>
      </c>
    </row>
    <row r="48" spans="1:15" ht="24.75" customHeight="1">
      <c r="A48" s="8">
        <v>15</v>
      </c>
      <c r="B48" s="8">
        <v>8613</v>
      </c>
      <c r="C48" s="9" t="s">
        <v>19</v>
      </c>
      <c r="D48" s="8">
        <f t="shared" si="8"/>
        <v>154</v>
      </c>
      <c r="E48" s="8">
        <f>ROUNDUP(D48*0.05,0)</f>
        <v>8</v>
      </c>
      <c r="F48" s="8">
        <f>ROUNDUP(D48*0.8,0)</f>
        <v>124</v>
      </c>
      <c r="G48" s="8">
        <f>ROUNDUP(F48*0.05,0)</f>
        <v>7</v>
      </c>
      <c r="H48" s="8">
        <f t="shared" si="12"/>
        <v>100</v>
      </c>
      <c r="I48" s="8">
        <f t="shared" si="13"/>
        <v>5</v>
      </c>
      <c r="J48" s="8">
        <f t="shared" si="14"/>
        <v>80</v>
      </c>
      <c r="K48" s="8">
        <f t="shared" si="15"/>
        <v>4</v>
      </c>
      <c r="L48" s="8">
        <f t="shared" si="16"/>
        <v>64</v>
      </c>
      <c r="M48" s="8">
        <f t="shared" si="17"/>
        <v>4</v>
      </c>
      <c r="N48" s="8">
        <f>ROUNDUP(L48*0.8,0)</f>
        <v>52</v>
      </c>
      <c r="O48" s="8">
        <f>ROUNDUP(N48*0.05,0)</f>
        <v>3</v>
      </c>
    </row>
  </sheetData>
  <sheetProtection/>
  <mergeCells count="20">
    <mergeCell ref="N32:O32"/>
    <mergeCell ref="J8:K8"/>
    <mergeCell ref="L8:M8"/>
    <mergeCell ref="N8:O8"/>
    <mergeCell ref="J32:K32"/>
    <mergeCell ref="L32:M32"/>
    <mergeCell ref="A8:A9"/>
    <mergeCell ref="C8:C9"/>
    <mergeCell ref="G8:G9"/>
    <mergeCell ref="H8:I8"/>
    <mergeCell ref="D8:D9"/>
    <mergeCell ref="E8:E9"/>
    <mergeCell ref="F8:F9"/>
    <mergeCell ref="B8:B9"/>
    <mergeCell ref="A32:A33"/>
    <mergeCell ref="H32:I32"/>
    <mergeCell ref="F32:G32"/>
    <mergeCell ref="D32:E32"/>
    <mergeCell ref="C32:C33"/>
    <mergeCell ref="B32:B33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Nora</cp:lastModifiedBy>
  <cp:lastPrinted>2016-08-10T11:38:24Z</cp:lastPrinted>
  <dcterms:created xsi:type="dcterms:W3CDTF">2012-09-27T09:10:38Z</dcterms:created>
  <dcterms:modified xsi:type="dcterms:W3CDTF">2016-08-11T08:20:16Z</dcterms:modified>
  <cp:category/>
  <cp:version/>
  <cp:contentType/>
  <cp:contentStatus/>
</cp:coreProperties>
</file>