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16215" windowHeight="5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1" i="1" l="1"/>
  <c r="G31" i="1"/>
  <c r="H31" i="1" s="1"/>
  <c r="I31" i="1"/>
  <c r="J31" i="1" s="1"/>
  <c r="F16" i="1"/>
  <c r="G16" i="1"/>
  <c r="I16" i="1" s="1"/>
  <c r="F17" i="1"/>
  <c r="G17" i="1"/>
  <c r="H17" i="1" s="1"/>
  <c r="F10" i="1"/>
  <c r="G10" i="1"/>
  <c r="H10" i="1" s="1"/>
  <c r="F18" i="1"/>
  <c r="G18" i="1"/>
  <c r="H18" i="1" s="1"/>
  <c r="F11" i="1"/>
  <c r="G11" i="1"/>
  <c r="H11" i="1" s="1"/>
  <c r="F12" i="1"/>
  <c r="G12" i="1"/>
  <c r="H12" i="1" s="1"/>
  <c r="F19" i="1"/>
  <c r="G19" i="1"/>
  <c r="H19" i="1" s="1"/>
  <c r="F32" i="1"/>
  <c r="G32" i="1"/>
  <c r="H32" i="1" s="1"/>
  <c r="F20" i="1"/>
  <c r="G20" i="1"/>
  <c r="H20" i="1" s="1"/>
  <c r="F21" i="1"/>
  <c r="G21" i="1"/>
  <c r="H21" i="1" s="1"/>
  <c r="F22" i="1"/>
  <c r="G22" i="1"/>
  <c r="H22" i="1" s="1"/>
  <c r="F33" i="1"/>
  <c r="G33" i="1"/>
  <c r="H33" i="1" s="1"/>
  <c r="F23" i="1"/>
  <c r="G23" i="1"/>
  <c r="H23" i="1" s="1"/>
  <c r="F24" i="1"/>
  <c r="G24" i="1"/>
  <c r="H24" i="1" s="1"/>
  <c r="F25" i="1"/>
  <c r="G25" i="1"/>
  <c r="H25" i="1" s="1"/>
  <c r="F26" i="1"/>
  <c r="G26" i="1"/>
  <c r="H26" i="1" s="1"/>
  <c r="F27" i="1"/>
  <c r="G27" i="1"/>
  <c r="H27" i="1" s="1"/>
  <c r="G9" i="1"/>
  <c r="F9" i="1"/>
  <c r="I20" i="1" l="1"/>
  <c r="J20" i="1" s="1"/>
  <c r="I32" i="1"/>
  <c r="J32" i="1" s="1"/>
  <c r="I18" i="1"/>
  <c r="J18" i="1" s="1"/>
  <c r="K31" i="1"/>
  <c r="L31" i="1" s="1"/>
  <c r="K32" i="1"/>
  <c r="L32" i="1" s="1"/>
  <c r="I19" i="1"/>
  <c r="J19" i="1" s="1"/>
  <c r="I17" i="1"/>
  <c r="J17" i="1" s="1"/>
  <c r="I33" i="1"/>
  <c r="J33" i="1" s="1"/>
  <c r="J16" i="1"/>
  <c r="H16" i="1"/>
  <c r="I27" i="1"/>
  <c r="J27" i="1" s="1"/>
  <c r="I23" i="1"/>
  <c r="I26" i="1"/>
  <c r="J26" i="1" s="1"/>
  <c r="I25" i="1"/>
  <c r="I22" i="1"/>
  <c r="K33" i="1"/>
  <c r="L33" i="1" s="1"/>
  <c r="I21" i="1"/>
  <c r="I24" i="1"/>
  <c r="H9" i="1"/>
  <c r="J23" i="1" l="1"/>
  <c r="J22" i="1"/>
  <c r="J25" i="1"/>
  <c r="J21" i="1"/>
  <c r="J24" i="1"/>
</calcChain>
</file>

<file path=xl/sharedStrings.xml><?xml version="1.0" encoding="utf-8"?>
<sst xmlns="http://schemas.openxmlformats.org/spreadsheetml/2006/main" count="77" uniqueCount="39">
  <si>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</si>
  <si>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</si>
  <si>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</si>
  <si>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</si>
  <si>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</si>
  <si>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Ա/մ. «Գազ-3102900» (պ/հ.` 177 ԼԼ 01)</t>
  </si>
  <si>
    <t>1997թ.</t>
  </si>
  <si>
    <t>Ա/մ. «ԳԱԶ 3102» (պ/հ.` 249 ՏԼ 68)</t>
  </si>
  <si>
    <t>1991թ.</t>
  </si>
  <si>
    <t>Ա/մ. «ԳԱԶ-24-17» (պ/հ.` 441 ԼՕ 68)</t>
  </si>
  <si>
    <t>1989թ.</t>
  </si>
  <si>
    <t>Ա/մ. «Մոսկվիչ-2137 РБ-6» (պ/հ.` 409 ՏL 68)</t>
  </si>
  <si>
    <t>1978թ.</t>
  </si>
  <si>
    <t>Ա/մ. «ԵՐԱԶ-762Վ» (պ/հ.` 709 ՏՍ 68)</t>
  </si>
  <si>
    <t>1984թ.</t>
  </si>
  <si>
    <t>Ա/մ. «ԵՐԱԶ-762Վ» (պ/հ.` 398 ՏԼ 68)</t>
  </si>
  <si>
    <t>1993թ.</t>
  </si>
  <si>
    <t>Ա/մ. «ԵՐԱԶ-762Վ» (պ/հ.` 410 ՏԼ 68)</t>
  </si>
  <si>
    <t>Ա/մ. «ԵՐԱԶ-762Վ» (պ/հ.` 708 ՏՍ 68)</t>
  </si>
  <si>
    <t>Ա/մ. «ՊԱԶ-3201» (պ/հ.` 416 ՏԼ 68)</t>
  </si>
  <si>
    <t>1981թ.</t>
  </si>
  <si>
    <t>Ա/մ. «ԼԱԶ-42021» (պ/հ.` 720 ՏՍ 68)</t>
  </si>
  <si>
    <t>Ա/մ. «ԳԱԶ-5204» (պ/հ.` 419 ՏԼ 67)</t>
  </si>
  <si>
    <t>Ա/մ. «ԳԱԶ-531Բ» (պ/հ.` 420 ՏԼ 68)</t>
  </si>
  <si>
    <t>1983թ.</t>
  </si>
  <si>
    <t>Ա/մ. «ԳԱԶ-5312» (պ/հ.` 415 ՏԼ 68)</t>
  </si>
  <si>
    <t>ԱՊ 40814 Ամբարձիչ</t>
  </si>
  <si>
    <t>1987թ.</t>
  </si>
  <si>
    <t>ԱՊ 43185 Ամբարձիչ</t>
  </si>
  <si>
    <t>ԴՏ 75 Բուլդոզեր</t>
  </si>
  <si>
    <t>МПК պնևմոկռունկ</t>
  </si>
  <si>
    <t>ԳԱՍՏ-4տ կցորդ</t>
  </si>
  <si>
    <t>Տ-40Մ տրակտոր</t>
  </si>
  <si>
    <t>_</t>
  </si>
  <si>
    <t>19.09.2016թ.</t>
  </si>
  <si>
    <t>04.10.2016թ.</t>
  </si>
  <si>
    <t>19.10.2016թ.</t>
  </si>
  <si>
    <r>
      <t xml:space="preserve">Գնահատված արժեքը </t>
    </r>
    <r>
      <rPr>
        <b/>
        <sz val="6"/>
        <color rgb="FFFF0000"/>
        <rFont val="GHEA Grapalat"/>
        <family val="3"/>
      </rPr>
      <t>07.04.2016թ</t>
    </r>
    <r>
      <rPr>
        <b/>
        <sz val="6"/>
        <rFont val="GHEA Grapalat"/>
        <family val="3"/>
      </rPr>
      <t xml:space="preserve"> դրությամբ  /դրամ/</t>
    </r>
  </si>
  <si>
    <t>03.11.2016թ.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</si>
</sst>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rgb="FFFF0000"/>
      <name val="GHEA Grapalat"/>
      <family val="3"/>
    </font>
    <font>
      <b/>
      <sz val="6"/>
      <name val="GHEA Grapalat"/>
      <family val="3"/>
    </font>
    <font>
      <b/>
      <sz val="6"/>
      <color rgb="FFFF0000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11</xdr:col>
      <xdr:colOff>514657</xdr:colOff>
      <xdr:row>5</xdr:row>
      <xdr:rowOff>161311</xdr:rowOff>
    </xdr:to>
    <xdr:sp macro="" textlink="">
      <xdr:nvSpPr>
        <xdr:cNvPr id="2" name="TextBox 1"/>
        <xdr:cNvSpPr txBox="1"/>
      </xdr:nvSpPr>
      <xdr:spPr>
        <a:xfrm>
          <a:off x="19050" y="26671"/>
          <a:ext cx="9214055" cy="11716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«Երևանի ջերմաէլեկ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տ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րակենտրոն» փակ բաժնետիրական  ընկերո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ւ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թյան</a:t>
          </a:r>
          <a:endParaRPr lang="en-US" sz="1000" b="1" i="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օտարման ենթակա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0</xdr:colOff>
      <xdr:row>35</xdr:row>
      <xdr:rowOff>145948</xdr:rowOff>
    </xdr:from>
    <xdr:to>
      <xdr:col>11</xdr:col>
      <xdr:colOff>583791</xdr:colOff>
      <xdr:row>59</xdr:row>
      <xdr:rowOff>145947</xdr:rowOff>
    </xdr:to>
    <xdr:sp macro="" textlink="">
      <xdr:nvSpPr>
        <xdr:cNvPr id="3" name="TextBox 2"/>
        <xdr:cNvSpPr txBox="1"/>
      </xdr:nvSpPr>
      <xdr:spPr>
        <a:xfrm>
          <a:off x="0" y="7527823"/>
          <a:ext cx="9302239" cy="4977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ժամը 11:00 -ին</a:t>
          </a:r>
          <a:r>
            <a:rPr lang="en-US" sz="800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չափով, 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բայց ոչ պակաս քան</a:t>
          </a: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«Երևանի ջերմաէլեկտրակենտրոն» </a:t>
          </a: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ՓԲԸ-ի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ՊՈԱԿ-</a:t>
          </a: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 միջև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09.08.2016թ. </a:t>
          </a: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կնքված պայմանագրով սահմանված , 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մեկնարկային գնի նվազագույն սահմանը:</a:t>
          </a: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Աճուրդը կայանալու դեպքում հաջորդ աճուրդ(ներ)ը չի(չեն) անցկացվում:</a:t>
          </a:r>
          <a:endParaRPr lang="ru-RU" sz="800" b="1" i="1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latin typeface="GHEA Grapalat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800">
            <a:latin typeface="GHEA Grapalat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sz="800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երեքշաբթիից-ուրբաթ օրերին` ժամը 09:00-17:00 ընկած ժամանակահատվածում, դիմելով Ա. Պողոսյանին՝ 094-47-37-20 հեռախոսահամարով:</a:t>
          </a:r>
          <a:endParaRPr lang="en-US" sz="8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latin typeface="GHEA Grapalat" pitchFamily="50" charset="0"/>
          </a:endParaRPr>
        </a:p>
        <a:p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8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800">
            <a:latin typeface="GHEA Grapalat" pitchFamily="50" charset="0"/>
          </a:endParaRP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800">
            <a:latin typeface="GHEA Grapalat" pitchFamily="50" charset="0"/>
          </a:endParaRP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8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33"/>
  <sheetViews>
    <sheetView tabSelected="1" topLeftCell="A7" zoomScale="124" zoomScaleNormal="124" workbookViewId="0">
      <selection activeCell="M29" sqref="M29"/>
    </sheetView>
  </sheetViews>
  <sheetFormatPr defaultRowHeight="16.5" x14ac:dyDescent="0.3"/>
  <cols>
    <col min="1" max="1" width="3.85546875" style="1" customWidth="1"/>
    <col min="2" max="2" width="29.28515625" style="1" customWidth="1"/>
    <col min="3" max="3" width="10.28515625" style="1" customWidth="1"/>
    <col min="4" max="4" width="12.28515625" style="1" customWidth="1"/>
    <col min="5" max="5" width="10.85546875" style="1" customWidth="1"/>
    <col min="6" max="6" width="9.42578125" style="1" customWidth="1"/>
    <col min="7" max="7" width="12" style="1" customWidth="1"/>
    <col min="8" max="8" width="9.42578125" style="1" customWidth="1"/>
    <col min="9" max="9" width="12" style="1" customWidth="1"/>
    <col min="10" max="10" width="9.42578125" style="1" customWidth="1"/>
    <col min="11" max="11" width="12" style="1" customWidth="1"/>
    <col min="12" max="12" width="9.42578125" style="1" customWidth="1"/>
    <col min="13" max="16384" width="9.140625" style="1"/>
  </cols>
  <sheetData>
    <row r="7" spans="1:13" s="2" customFormat="1" ht="14.25" customHeight="1" x14ac:dyDescent="0.25">
      <c r="A7" s="20" t="s">
        <v>0</v>
      </c>
      <c r="B7" s="20" t="s">
        <v>1</v>
      </c>
      <c r="C7" s="23" t="s">
        <v>4</v>
      </c>
      <c r="D7" s="25" t="s">
        <v>37</v>
      </c>
      <c r="E7" s="19" t="s">
        <v>34</v>
      </c>
      <c r="F7" s="19"/>
      <c r="G7" s="19" t="s">
        <v>35</v>
      </c>
      <c r="H7" s="19"/>
    </row>
    <row r="8" spans="1:13" s="2" customFormat="1" ht="30.75" customHeight="1" x14ac:dyDescent="0.25">
      <c r="A8" s="21"/>
      <c r="B8" s="22"/>
      <c r="C8" s="24"/>
      <c r="D8" s="26"/>
      <c r="E8" s="4" t="s">
        <v>2</v>
      </c>
      <c r="F8" s="4" t="s">
        <v>3</v>
      </c>
      <c r="G8" s="4" t="s">
        <v>2</v>
      </c>
      <c r="H8" s="4" t="s">
        <v>3</v>
      </c>
    </row>
    <row r="9" spans="1:13" s="3" customFormat="1" ht="15.75" customHeight="1" x14ac:dyDescent="0.25">
      <c r="A9" s="6">
        <v>1</v>
      </c>
      <c r="B9" s="7" t="s">
        <v>5</v>
      </c>
      <c r="C9" s="8" t="s">
        <v>6</v>
      </c>
      <c r="D9" s="9">
        <v>153000</v>
      </c>
      <c r="E9" s="9">
        <v>153000</v>
      </c>
      <c r="F9" s="5">
        <f>ROUNDUP(E9*0.05,0)</f>
        <v>7650</v>
      </c>
      <c r="G9" s="5">
        <f>ROUNDUP(E9*0.8,0)</f>
        <v>122400</v>
      </c>
      <c r="H9" s="5">
        <f>ROUNDUP(G9*0.05,0)</f>
        <v>6120</v>
      </c>
      <c r="I9" s="13"/>
      <c r="J9" s="14"/>
      <c r="K9" s="15"/>
      <c r="L9" s="14"/>
      <c r="M9" s="10"/>
    </row>
    <row r="10" spans="1:13" s="3" customFormat="1" ht="15.75" customHeight="1" x14ac:dyDescent="0.25">
      <c r="A10" s="6">
        <v>2</v>
      </c>
      <c r="B10" s="7" t="s">
        <v>13</v>
      </c>
      <c r="C10" s="8" t="s">
        <v>14</v>
      </c>
      <c r="D10" s="9">
        <v>60000</v>
      </c>
      <c r="E10" s="9">
        <v>60000</v>
      </c>
      <c r="F10" s="5">
        <f t="shared" ref="F10" si="0">ROUNDUP(E10*0.05,0)</f>
        <v>3000</v>
      </c>
      <c r="G10" s="5">
        <f t="shared" ref="G10" si="1">ROUNDUP(E10*0.8,0)</f>
        <v>48000</v>
      </c>
      <c r="H10" s="5">
        <f t="shared" ref="H10" si="2">ROUNDUP(G10*0.05,0)</f>
        <v>2400</v>
      </c>
      <c r="I10" s="15"/>
      <c r="J10" s="14"/>
      <c r="K10" s="15"/>
      <c r="L10" s="14"/>
      <c r="M10" s="10"/>
    </row>
    <row r="11" spans="1:13" s="3" customFormat="1" ht="15.75" customHeight="1" x14ac:dyDescent="0.25">
      <c r="A11" s="6">
        <v>3</v>
      </c>
      <c r="B11" s="7" t="s">
        <v>17</v>
      </c>
      <c r="C11" s="8" t="s">
        <v>8</v>
      </c>
      <c r="D11" s="9">
        <v>60000</v>
      </c>
      <c r="E11" s="9">
        <v>60000</v>
      </c>
      <c r="F11" s="5">
        <f>ROUNDUP(E11*0.05,0)</f>
        <v>3000</v>
      </c>
      <c r="G11" s="5">
        <f>ROUNDUP(E11*0.8,0)</f>
        <v>48000</v>
      </c>
      <c r="H11" s="5">
        <f>ROUNDUP(G11*0.05,0)</f>
        <v>2400</v>
      </c>
      <c r="I11" s="16"/>
      <c r="J11" s="16"/>
      <c r="K11" s="15"/>
      <c r="L11" s="14"/>
      <c r="M11" s="10"/>
    </row>
    <row r="12" spans="1:13" s="3" customFormat="1" ht="15.75" customHeight="1" x14ac:dyDescent="0.25">
      <c r="A12" s="6">
        <v>4</v>
      </c>
      <c r="B12" s="7" t="s">
        <v>18</v>
      </c>
      <c r="C12" s="8" t="s">
        <v>16</v>
      </c>
      <c r="D12" s="9">
        <v>61000</v>
      </c>
      <c r="E12" s="9">
        <v>61000</v>
      </c>
      <c r="F12" s="5">
        <f>ROUNDUP(E12*0.05,0)</f>
        <v>3050</v>
      </c>
      <c r="G12" s="5">
        <f>ROUNDUP(E12*0.8,0)</f>
        <v>48800</v>
      </c>
      <c r="H12" s="5">
        <f>ROUNDUP(G12*0.05,0)</f>
        <v>2440</v>
      </c>
      <c r="I12" s="15"/>
      <c r="J12" s="14"/>
      <c r="K12" s="15"/>
      <c r="L12" s="14"/>
      <c r="M12" s="10"/>
    </row>
    <row r="13" spans="1:13" s="16" customFormat="1" ht="6" customHeight="1" x14ac:dyDescent="0.25">
      <c r="A13" s="11"/>
      <c r="B13" s="12"/>
      <c r="C13" s="18"/>
      <c r="D13" s="13"/>
      <c r="E13" s="13"/>
      <c r="F13" s="14"/>
      <c r="G13" s="14"/>
      <c r="H13" s="14"/>
      <c r="I13" s="15"/>
      <c r="J13" s="14"/>
      <c r="K13" s="15"/>
      <c r="L13" s="14"/>
      <c r="M13" s="10"/>
    </row>
    <row r="14" spans="1:13" s="3" customFormat="1" ht="12" customHeight="1" x14ac:dyDescent="0.25">
      <c r="A14" s="20" t="s">
        <v>0</v>
      </c>
      <c r="B14" s="20" t="s">
        <v>1</v>
      </c>
      <c r="C14" s="23" t="s">
        <v>4</v>
      </c>
      <c r="D14" s="25" t="s">
        <v>37</v>
      </c>
      <c r="E14" s="19" t="s">
        <v>34</v>
      </c>
      <c r="F14" s="19"/>
      <c r="G14" s="19" t="s">
        <v>35</v>
      </c>
      <c r="H14" s="19"/>
      <c r="I14" s="19" t="s">
        <v>36</v>
      </c>
      <c r="J14" s="19"/>
      <c r="K14" s="15"/>
      <c r="L14" s="14"/>
      <c r="M14" s="10"/>
    </row>
    <row r="15" spans="1:13" s="3" customFormat="1" ht="30.75" customHeight="1" x14ac:dyDescent="0.25">
      <c r="A15" s="21"/>
      <c r="B15" s="22"/>
      <c r="C15" s="24"/>
      <c r="D15" s="26"/>
      <c r="E15" s="4" t="s">
        <v>2</v>
      </c>
      <c r="F15" s="4" t="s">
        <v>3</v>
      </c>
      <c r="G15" s="4" t="s">
        <v>2</v>
      </c>
      <c r="H15" s="4" t="s">
        <v>3</v>
      </c>
      <c r="I15" s="4" t="s">
        <v>2</v>
      </c>
      <c r="J15" s="4" t="s">
        <v>3</v>
      </c>
      <c r="K15" s="15"/>
      <c r="L15" s="14"/>
      <c r="M15" s="10"/>
    </row>
    <row r="16" spans="1:13" s="3" customFormat="1" ht="15.75" customHeight="1" x14ac:dyDescent="0.25">
      <c r="A16" s="6">
        <v>5</v>
      </c>
      <c r="B16" s="7" t="s">
        <v>9</v>
      </c>
      <c r="C16" s="8" t="s">
        <v>10</v>
      </c>
      <c r="D16" s="9">
        <v>125000</v>
      </c>
      <c r="E16" s="9">
        <v>125000</v>
      </c>
      <c r="F16" s="5">
        <f t="shared" ref="F16:F22" si="3">ROUNDUP(E16*0.05,0)</f>
        <v>6250</v>
      </c>
      <c r="G16" s="5">
        <f t="shared" ref="G16:G22" si="4">ROUNDUP(E16*0.8,0)</f>
        <v>100000</v>
      </c>
      <c r="H16" s="5">
        <f t="shared" ref="H16:H22" si="5">ROUNDUP(G16*0.05,0)</f>
        <v>5000</v>
      </c>
      <c r="I16" s="5">
        <f t="shared" ref="I16:I22" si="6">ROUNDUP(G16*0.8,0)</f>
        <v>80000</v>
      </c>
      <c r="J16" s="5">
        <f t="shared" ref="J16:J22" si="7">ROUNDUP(I16*0.05,0)</f>
        <v>4000</v>
      </c>
      <c r="K16" s="15"/>
      <c r="L16" s="14"/>
      <c r="M16" s="10"/>
    </row>
    <row r="17" spans="1:13" s="3" customFormat="1" ht="15.75" customHeight="1" x14ac:dyDescent="0.25">
      <c r="A17" s="6">
        <v>6</v>
      </c>
      <c r="B17" s="7" t="s">
        <v>11</v>
      </c>
      <c r="C17" s="8" t="s">
        <v>12</v>
      </c>
      <c r="D17" s="9">
        <v>74000</v>
      </c>
      <c r="E17" s="9">
        <v>74000</v>
      </c>
      <c r="F17" s="5">
        <f t="shared" si="3"/>
        <v>3700</v>
      </c>
      <c r="G17" s="5">
        <f t="shared" si="4"/>
        <v>59200</v>
      </c>
      <c r="H17" s="5">
        <f t="shared" si="5"/>
        <v>2960</v>
      </c>
      <c r="I17" s="5">
        <f t="shared" si="6"/>
        <v>47360</v>
      </c>
      <c r="J17" s="5">
        <f t="shared" si="7"/>
        <v>2368</v>
      </c>
      <c r="K17" s="15"/>
      <c r="L17" s="14"/>
      <c r="M17" s="10"/>
    </row>
    <row r="18" spans="1:13" s="3" customFormat="1" ht="15.75" customHeight="1" x14ac:dyDescent="0.25">
      <c r="A18" s="6">
        <v>7</v>
      </c>
      <c r="B18" s="7" t="s">
        <v>15</v>
      </c>
      <c r="C18" s="8" t="s">
        <v>16</v>
      </c>
      <c r="D18" s="9">
        <v>80000</v>
      </c>
      <c r="E18" s="9">
        <v>80000</v>
      </c>
      <c r="F18" s="5">
        <f t="shared" si="3"/>
        <v>4000</v>
      </c>
      <c r="G18" s="5">
        <f t="shared" si="4"/>
        <v>64000</v>
      </c>
      <c r="H18" s="5">
        <f t="shared" si="5"/>
        <v>3200</v>
      </c>
      <c r="I18" s="5">
        <f t="shared" si="6"/>
        <v>51200</v>
      </c>
      <c r="J18" s="5">
        <f t="shared" si="7"/>
        <v>2560</v>
      </c>
      <c r="K18" s="16"/>
      <c r="L18" s="16"/>
      <c r="M18" s="10"/>
    </row>
    <row r="19" spans="1:13" s="3" customFormat="1" ht="15.75" customHeight="1" x14ac:dyDescent="0.25">
      <c r="A19" s="6">
        <v>8</v>
      </c>
      <c r="B19" s="7" t="s">
        <v>19</v>
      </c>
      <c r="C19" s="8" t="s">
        <v>20</v>
      </c>
      <c r="D19" s="9">
        <v>280000</v>
      </c>
      <c r="E19" s="9">
        <v>280000</v>
      </c>
      <c r="F19" s="5">
        <f t="shared" si="3"/>
        <v>14000</v>
      </c>
      <c r="G19" s="5">
        <f t="shared" si="4"/>
        <v>224000</v>
      </c>
      <c r="H19" s="5">
        <f t="shared" si="5"/>
        <v>11200</v>
      </c>
      <c r="I19" s="5">
        <f t="shared" si="6"/>
        <v>179200</v>
      </c>
      <c r="J19" s="5">
        <f t="shared" si="7"/>
        <v>8960</v>
      </c>
      <c r="K19" s="15"/>
      <c r="L19" s="14"/>
      <c r="M19" s="10"/>
    </row>
    <row r="20" spans="1:13" s="3" customFormat="1" ht="15.75" customHeight="1" x14ac:dyDescent="0.25">
      <c r="A20" s="6">
        <v>9</v>
      </c>
      <c r="B20" s="7" t="s">
        <v>22</v>
      </c>
      <c r="C20" s="6" t="s">
        <v>20</v>
      </c>
      <c r="D20" s="9">
        <v>83000</v>
      </c>
      <c r="E20" s="9">
        <v>83000</v>
      </c>
      <c r="F20" s="5">
        <f t="shared" si="3"/>
        <v>4150</v>
      </c>
      <c r="G20" s="5">
        <f t="shared" si="4"/>
        <v>66400</v>
      </c>
      <c r="H20" s="5">
        <f t="shared" si="5"/>
        <v>3320</v>
      </c>
      <c r="I20" s="5">
        <f t="shared" si="6"/>
        <v>53120</v>
      </c>
      <c r="J20" s="5">
        <f t="shared" si="7"/>
        <v>2656</v>
      </c>
      <c r="K20" s="15"/>
      <c r="L20" s="14"/>
      <c r="M20" s="10"/>
    </row>
    <row r="21" spans="1:13" s="3" customFormat="1" ht="15.75" customHeight="1" x14ac:dyDescent="0.25">
      <c r="A21" s="6">
        <v>10</v>
      </c>
      <c r="B21" s="7" t="s">
        <v>23</v>
      </c>
      <c r="C21" s="6" t="s">
        <v>24</v>
      </c>
      <c r="D21" s="9">
        <v>83000</v>
      </c>
      <c r="E21" s="9">
        <v>83000</v>
      </c>
      <c r="F21" s="5">
        <f t="shared" si="3"/>
        <v>4150</v>
      </c>
      <c r="G21" s="5">
        <f t="shared" si="4"/>
        <v>66400</v>
      </c>
      <c r="H21" s="5">
        <f t="shared" si="5"/>
        <v>3320</v>
      </c>
      <c r="I21" s="5">
        <f t="shared" si="6"/>
        <v>53120</v>
      </c>
      <c r="J21" s="5">
        <f t="shared" si="7"/>
        <v>2656</v>
      </c>
      <c r="K21" s="15"/>
      <c r="L21" s="14"/>
      <c r="M21" s="10"/>
    </row>
    <row r="22" spans="1:13" s="3" customFormat="1" ht="15.75" customHeight="1" x14ac:dyDescent="0.25">
      <c r="A22" s="6">
        <v>11</v>
      </c>
      <c r="B22" s="7" t="s">
        <v>25</v>
      </c>
      <c r="C22" s="6" t="s">
        <v>14</v>
      </c>
      <c r="D22" s="9">
        <v>115000</v>
      </c>
      <c r="E22" s="9">
        <v>115000</v>
      </c>
      <c r="F22" s="5">
        <f t="shared" si="3"/>
        <v>5750</v>
      </c>
      <c r="G22" s="5">
        <f t="shared" si="4"/>
        <v>92000</v>
      </c>
      <c r="H22" s="5">
        <f t="shared" si="5"/>
        <v>4600</v>
      </c>
      <c r="I22" s="5">
        <f t="shared" si="6"/>
        <v>73600</v>
      </c>
      <c r="J22" s="5">
        <f t="shared" si="7"/>
        <v>3680</v>
      </c>
      <c r="K22" s="16"/>
      <c r="L22" s="16"/>
      <c r="M22" s="10"/>
    </row>
    <row r="23" spans="1:13" s="3" customFormat="1" ht="15.75" customHeight="1" x14ac:dyDescent="0.25">
      <c r="A23" s="6">
        <v>12</v>
      </c>
      <c r="B23" s="7" t="s">
        <v>28</v>
      </c>
      <c r="C23" s="6" t="s">
        <v>27</v>
      </c>
      <c r="D23" s="9">
        <v>575000</v>
      </c>
      <c r="E23" s="9">
        <v>575000</v>
      </c>
      <c r="F23" s="5">
        <f t="shared" ref="F23:F27" si="8">ROUNDUP(E23*0.05,0)</f>
        <v>28750</v>
      </c>
      <c r="G23" s="5">
        <f t="shared" ref="G23:G27" si="9">ROUNDUP(E23*0.8,0)</f>
        <v>460000</v>
      </c>
      <c r="H23" s="5">
        <f t="shared" ref="H23:H27" si="10">ROUNDUP(G23*0.05,0)</f>
        <v>23000</v>
      </c>
      <c r="I23" s="5">
        <f t="shared" ref="I23:I27" si="11">ROUNDUP(G23*0.8,0)</f>
        <v>368000</v>
      </c>
      <c r="J23" s="5">
        <f t="shared" ref="J23:J27" si="12">ROUNDUP(I23*0.05,0)</f>
        <v>18400</v>
      </c>
      <c r="K23" s="15"/>
      <c r="L23" s="14"/>
      <c r="M23" s="10"/>
    </row>
    <row r="24" spans="1:13" s="3" customFormat="1" ht="15.75" customHeight="1" x14ac:dyDescent="0.25">
      <c r="A24" s="6">
        <v>13</v>
      </c>
      <c r="B24" s="7" t="s">
        <v>29</v>
      </c>
      <c r="C24" s="6" t="s">
        <v>14</v>
      </c>
      <c r="D24" s="9">
        <v>387000</v>
      </c>
      <c r="E24" s="9">
        <v>387000</v>
      </c>
      <c r="F24" s="5">
        <f t="shared" si="8"/>
        <v>19350</v>
      </c>
      <c r="G24" s="5">
        <f t="shared" si="9"/>
        <v>309600</v>
      </c>
      <c r="H24" s="5">
        <f t="shared" si="10"/>
        <v>15480</v>
      </c>
      <c r="I24" s="5">
        <f t="shared" si="11"/>
        <v>247680</v>
      </c>
      <c r="J24" s="5">
        <f t="shared" si="12"/>
        <v>12384</v>
      </c>
      <c r="K24" s="15"/>
      <c r="L24" s="14"/>
      <c r="M24" s="10"/>
    </row>
    <row r="25" spans="1:13" s="3" customFormat="1" ht="15.75" customHeight="1" x14ac:dyDescent="0.25">
      <c r="A25" s="6">
        <v>14</v>
      </c>
      <c r="B25" s="7" t="s">
        <v>30</v>
      </c>
      <c r="C25" s="6" t="s">
        <v>10</v>
      </c>
      <c r="D25" s="9">
        <v>3860000</v>
      </c>
      <c r="E25" s="9">
        <v>3860000</v>
      </c>
      <c r="F25" s="5">
        <f t="shared" si="8"/>
        <v>193000</v>
      </c>
      <c r="G25" s="5">
        <f t="shared" si="9"/>
        <v>3088000</v>
      </c>
      <c r="H25" s="5">
        <f t="shared" si="10"/>
        <v>154400</v>
      </c>
      <c r="I25" s="5">
        <f t="shared" si="11"/>
        <v>2470400</v>
      </c>
      <c r="J25" s="5">
        <f t="shared" si="12"/>
        <v>123520</v>
      </c>
      <c r="K25" s="15"/>
      <c r="L25" s="14"/>
      <c r="M25" s="10"/>
    </row>
    <row r="26" spans="1:13" s="3" customFormat="1" ht="15.75" customHeight="1" x14ac:dyDescent="0.25">
      <c r="A26" s="6">
        <v>15</v>
      </c>
      <c r="B26" s="7" t="s">
        <v>31</v>
      </c>
      <c r="C26" s="6" t="s">
        <v>20</v>
      </c>
      <c r="D26" s="9">
        <v>45000</v>
      </c>
      <c r="E26" s="9">
        <v>45000</v>
      </c>
      <c r="F26" s="5">
        <f t="shared" si="8"/>
        <v>2250</v>
      </c>
      <c r="G26" s="5">
        <f t="shared" si="9"/>
        <v>36000</v>
      </c>
      <c r="H26" s="5">
        <f t="shared" si="10"/>
        <v>1800</v>
      </c>
      <c r="I26" s="5">
        <f t="shared" si="11"/>
        <v>28800</v>
      </c>
      <c r="J26" s="5">
        <f t="shared" si="12"/>
        <v>1440</v>
      </c>
      <c r="K26" s="15"/>
      <c r="L26" s="14"/>
      <c r="M26" s="10"/>
    </row>
    <row r="27" spans="1:13" s="3" customFormat="1" ht="15.75" customHeight="1" x14ac:dyDescent="0.25">
      <c r="A27" s="6">
        <v>16</v>
      </c>
      <c r="B27" s="7" t="s">
        <v>32</v>
      </c>
      <c r="C27" s="6" t="s">
        <v>33</v>
      </c>
      <c r="D27" s="9">
        <v>300000</v>
      </c>
      <c r="E27" s="9">
        <v>300000</v>
      </c>
      <c r="F27" s="5">
        <f t="shared" si="8"/>
        <v>15000</v>
      </c>
      <c r="G27" s="5">
        <f t="shared" si="9"/>
        <v>240000</v>
      </c>
      <c r="H27" s="5">
        <f t="shared" si="10"/>
        <v>12000</v>
      </c>
      <c r="I27" s="5">
        <f t="shared" si="11"/>
        <v>192000</v>
      </c>
      <c r="J27" s="5">
        <f t="shared" si="12"/>
        <v>9600</v>
      </c>
      <c r="K27" s="15"/>
      <c r="L27" s="14"/>
      <c r="M27" s="10"/>
    </row>
    <row r="28" spans="1:13" s="3" customFormat="1" ht="15.75" customHeight="1" x14ac:dyDescent="0.25">
      <c r="A28" s="11"/>
      <c r="B28" s="12"/>
      <c r="C28" s="11"/>
      <c r="D28" s="13"/>
      <c r="E28" s="13"/>
      <c r="F28" s="14"/>
      <c r="G28" s="14"/>
      <c r="H28" s="14"/>
      <c r="I28" s="14"/>
      <c r="J28" s="14"/>
      <c r="K28" s="15"/>
      <c r="L28" s="14"/>
      <c r="M28" s="10"/>
    </row>
    <row r="29" spans="1:13" s="3" customFormat="1" ht="10.5" customHeight="1" x14ac:dyDescent="0.25">
      <c r="A29" s="19" t="s">
        <v>0</v>
      </c>
      <c r="B29" s="19" t="s">
        <v>1</v>
      </c>
      <c r="C29" s="29" t="s">
        <v>4</v>
      </c>
      <c r="D29" s="31" t="s">
        <v>37</v>
      </c>
      <c r="E29" s="19" t="s">
        <v>34</v>
      </c>
      <c r="F29" s="19"/>
      <c r="G29" s="19" t="s">
        <v>35</v>
      </c>
      <c r="H29" s="19"/>
      <c r="I29" s="19" t="s">
        <v>36</v>
      </c>
      <c r="J29" s="19"/>
      <c r="K29" s="19" t="s">
        <v>38</v>
      </c>
      <c r="L29" s="19"/>
      <c r="M29" s="10"/>
    </row>
    <row r="30" spans="1:13" s="3" customFormat="1" ht="31.5" customHeight="1" x14ac:dyDescent="0.25">
      <c r="A30" s="27"/>
      <c r="B30" s="28"/>
      <c r="C30" s="30"/>
      <c r="D30" s="32"/>
      <c r="E30" s="4" t="s">
        <v>2</v>
      </c>
      <c r="F30" s="4" t="s">
        <v>3</v>
      </c>
      <c r="G30" s="4" t="s">
        <v>2</v>
      </c>
      <c r="H30" s="4" t="s">
        <v>3</v>
      </c>
      <c r="I30" s="4" t="s">
        <v>2</v>
      </c>
      <c r="J30" s="4" t="s">
        <v>3</v>
      </c>
      <c r="K30" s="4" t="s">
        <v>2</v>
      </c>
      <c r="L30" s="4" t="s">
        <v>3</v>
      </c>
      <c r="M30" s="10"/>
    </row>
    <row r="31" spans="1:13" s="3" customFormat="1" ht="15.75" customHeight="1" x14ac:dyDescent="0.25">
      <c r="A31" s="6">
        <v>17</v>
      </c>
      <c r="B31" s="7" t="s">
        <v>7</v>
      </c>
      <c r="C31" s="8" t="s">
        <v>8</v>
      </c>
      <c r="D31" s="9">
        <v>257000</v>
      </c>
      <c r="E31" s="9">
        <v>257000</v>
      </c>
      <c r="F31" s="5">
        <f>ROUNDUP(E31*0.05,0)</f>
        <v>12850</v>
      </c>
      <c r="G31" s="5">
        <f>ROUNDUP(E31*0.8,0)</f>
        <v>205600</v>
      </c>
      <c r="H31" s="5">
        <f>ROUNDUP(G31*0.05,0)</f>
        <v>10280</v>
      </c>
      <c r="I31" s="17">
        <f>ROUNDUP(G31*0.8,0)</f>
        <v>164480</v>
      </c>
      <c r="J31" s="5">
        <f>ROUNDUP(I31*0.05,0)</f>
        <v>8224</v>
      </c>
      <c r="K31" s="5">
        <f>ROUNDUP(I31*0.8,0)</f>
        <v>131584</v>
      </c>
      <c r="L31" s="5">
        <f>ROUNDUP(K31*0.05,0)</f>
        <v>6580</v>
      </c>
      <c r="M31" s="10"/>
    </row>
    <row r="32" spans="1:13" s="3" customFormat="1" ht="15.75" customHeight="1" x14ac:dyDescent="0.25">
      <c r="A32" s="6">
        <v>18</v>
      </c>
      <c r="B32" s="7" t="s">
        <v>21</v>
      </c>
      <c r="C32" s="8" t="s">
        <v>8</v>
      </c>
      <c r="D32" s="9">
        <v>255000</v>
      </c>
      <c r="E32" s="9">
        <v>255000</v>
      </c>
      <c r="F32" s="5">
        <f>ROUNDUP(E32*0.05,0)</f>
        <v>12750</v>
      </c>
      <c r="G32" s="5">
        <f>ROUNDUP(E32*0.8,0)</f>
        <v>204000</v>
      </c>
      <c r="H32" s="5">
        <f>ROUNDUP(G32*0.05,0)</f>
        <v>10200</v>
      </c>
      <c r="I32" s="17">
        <f>ROUNDUP(G32*0.8,0)</f>
        <v>163200</v>
      </c>
      <c r="J32" s="5">
        <f>ROUNDUP(I32*0.05,0)</f>
        <v>8160</v>
      </c>
      <c r="K32" s="5">
        <f>ROUNDUP(I32*0.8,0)</f>
        <v>130560</v>
      </c>
      <c r="L32" s="5">
        <f>ROUNDUP(K32*0.05,0)</f>
        <v>6528</v>
      </c>
      <c r="M32" s="10"/>
    </row>
    <row r="33" spans="1:13" s="3" customFormat="1" ht="15.75" customHeight="1" x14ac:dyDescent="0.25">
      <c r="A33" s="6">
        <v>19</v>
      </c>
      <c r="B33" s="7" t="s">
        <v>26</v>
      </c>
      <c r="C33" s="6" t="s">
        <v>27</v>
      </c>
      <c r="D33" s="9">
        <v>645000</v>
      </c>
      <c r="E33" s="9">
        <v>645000</v>
      </c>
      <c r="F33" s="5">
        <f>ROUNDUP(E33*0.05,0)</f>
        <v>32250</v>
      </c>
      <c r="G33" s="5">
        <f>ROUNDUP(E33*0.8,0)</f>
        <v>516000</v>
      </c>
      <c r="H33" s="5">
        <f>ROUNDUP(G33*0.05,0)</f>
        <v>25800</v>
      </c>
      <c r="I33" s="17">
        <f>ROUNDUP(G33*0.8,0)</f>
        <v>412800</v>
      </c>
      <c r="J33" s="5">
        <f>ROUNDUP(I33*0.05,0)</f>
        <v>20640</v>
      </c>
      <c r="K33" s="5">
        <f t="shared" ref="K33" si="13">ROUNDUP(I33*0.8,0)</f>
        <v>330240</v>
      </c>
      <c r="L33" s="5">
        <f t="shared" ref="L33" si="14">ROUNDUP(K33*0.05,0)</f>
        <v>16512</v>
      </c>
      <c r="M33" s="10"/>
    </row>
  </sheetData>
  <mergeCells count="21">
    <mergeCell ref="G7:H7"/>
    <mergeCell ref="E7:F7"/>
    <mergeCell ref="A29:A30"/>
    <mergeCell ref="B29:B30"/>
    <mergeCell ref="C29:C30"/>
    <mergeCell ref="D29:D30"/>
    <mergeCell ref="E29:F29"/>
    <mergeCell ref="A7:A8"/>
    <mergeCell ref="B7:B8"/>
    <mergeCell ref="C7:C8"/>
    <mergeCell ref="D7:D8"/>
    <mergeCell ref="E14:F14"/>
    <mergeCell ref="K29:L29"/>
    <mergeCell ref="G14:H14"/>
    <mergeCell ref="I29:J29"/>
    <mergeCell ref="A14:A15"/>
    <mergeCell ref="B14:B15"/>
    <mergeCell ref="C14:C15"/>
    <mergeCell ref="D14:D15"/>
    <mergeCell ref="G29:H29"/>
    <mergeCell ref="I14:J14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Ara2</cp:lastModifiedBy>
  <cp:lastPrinted>2016-08-22T08:41:07Z</cp:lastPrinted>
  <dcterms:created xsi:type="dcterms:W3CDTF">2012-09-27T09:10:38Z</dcterms:created>
  <dcterms:modified xsi:type="dcterms:W3CDTF">2016-08-25T12:45:10Z</dcterms:modified>
</cp:coreProperties>
</file>