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20" windowWidth="16215" windowHeight="57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11" i="1"/>
  <c r="H11"/>
  <c r="I11"/>
  <c r="J11"/>
  <c r="K11" s="1"/>
  <c r="G12"/>
  <c r="H12"/>
  <c r="I12" s="1"/>
  <c r="G13"/>
  <c r="H13"/>
  <c r="I13" s="1"/>
  <c r="G14"/>
  <c r="H14"/>
  <c r="I14" s="1"/>
  <c r="J14"/>
  <c r="K14" s="1"/>
  <c r="G15"/>
  <c r="H15"/>
  <c r="I15" s="1"/>
  <c r="G16"/>
  <c r="H16"/>
  <c r="I16" s="1"/>
  <c r="G17"/>
  <c r="H17"/>
  <c r="I17" s="1"/>
  <c r="G18"/>
  <c r="H18"/>
  <c r="I18" s="1"/>
  <c r="G19"/>
  <c r="H19"/>
  <c r="I19" s="1"/>
  <c r="J19"/>
  <c r="K19" s="1"/>
  <c r="L19"/>
  <c r="C42" s="1"/>
  <c r="D42" s="1"/>
  <c r="G20"/>
  <c r="H20"/>
  <c r="I20" s="1"/>
  <c r="G21"/>
  <c r="H21"/>
  <c r="I21" s="1"/>
  <c r="G22"/>
  <c r="H22"/>
  <c r="I22" s="1"/>
  <c r="G23"/>
  <c r="H23"/>
  <c r="I23" s="1"/>
  <c r="J23"/>
  <c r="K23" s="1"/>
  <c r="G24"/>
  <c r="H24"/>
  <c r="I24" s="1"/>
  <c r="G25"/>
  <c r="H25"/>
  <c r="I25" s="1"/>
  <c r="G26"/>
  <c r="H26"/>
  <c r="I26" s="1"/>
  <c r="G27"/>
  <c r="H27"/>
  <c r="I27" s="1"/>
  <c r="J27"/>
  <c r="K27" s="1"/>
  <c r="G28"/>
  <c r="H28"/>
  <c r="I28" s="1"/>
  <c r="G29"/>
  <c r="H29"/>
  <c r="I29" s="1"/>
  <c r="G10"/>
  <c r="H10"/>
  <c r="I10" s="1"/>
  <c r="L23" l="1"/>
  <c r="C46" s="1"/>
  <c r="D46" s="1"/>
  <c r="M19"/>
  <c r="M23"/>
  <c r="J17"/>
  <c r="K17" s="1"/>
  <c r="J15"/>
  <c r="J13"/>
  <c r="K13" s="1"/>
  <c r="J12"/>
  <c r="K12" s="1"/>
  <c r="J29"/>
  <c r="J26"/>
  <c r="K26" s="1"/>
  <c r="J22"/>
  <c r="K22" s="1"/>
  <c r="J21"/>
  <c r="J18"/>
  <c r="K18" s="1"/>
  <c r="L13"/>
  <c r="M13" s="1"/>
  <c r="L17"/>
  <c r="M17" s="1"/>
  <c r="L27"/>
  <c r="C36"/>
  <c r="J25"/>
  <c r="J24"/>
  <c r="L22"/>
  <c r="J20"/>
  <c r="L18"/>
  <c r="J16"/>
  <c r="L14"/>
  <c r="L11"/>
  <c r="E46"/>
  <c r="E42"/>
  <c r="J28"/>
  <c r="L26"/>
  <c r="J10"/>
  <c r="K10" s="1"/>
  <c r="L12" l="1"/>
  <c r="L10"/>
  <c r="M10" s="1"/>
  <c r="K15"/>
  <c r="L15"/>
  <c r="K29"/>
  <c r="L29"/>
  <c r="K21"/>
  <c r="L21"/>
  <c r="C40"/>
  <c r="M26"/>
  <c r="C49"/>
  <c r="M14"/>
  <c r="C37"/>
  <c r="M18"/>
  <c r="C41"/>
  <c r="M22"/>
  <c r="C45"/>
  <c r="K25"/>
  <c r="L25"/>
  <c r="M27"/>
  <c r="C50"/>
  <c r="M11"/>
  <c r="C34"/>
  <c r="K16"/>
  <c r="L16"/>
  <c r="K20"/>
  <c r="L20"/>
  <c r="K24"/>
  <c r="L24"/>
  <c r="D36"/>
  <c r="E36"/>
  <c r="F42"/>
  <c r="G42"/>
  <c r="F46"/>
  <c r="G46"/>
  <c r="K28"/>
  <c r="L28"/>
  <c r="M12" l="1"/>
  <c r="C35"/>
  <c r="C38"/>
  <c r="M15"/>
  <c r="M21"/>
  <c r="C44"/>
  <c r="C52"/>
  <c r="M29"/>
  <c r="D40"/>
  <c r="E40"/>
  <c r="M28"/>
  <c r="C51"/>
  <c r="F36"/>
  <c r="G36"/>
  <c r="M24"/>
  <c r="C47"/>
  <c r="M20"/>
  <c r="C43"/>
  <c r="M16"/>
  <c r="C39"/>
  <c r="D34"/>
  <c r="E34"/>
  <c r="D50"/>
  <c r="E50"/>
  <c r="M25"/>
  <c r="C48"/>
  <c r="D45"/>
  <c r="E45"/>
  <c r="D41"/>
  <c r="E41"/>
  <c r="D37"/>
  <c r="E37"/>
  <c r="D49"/>
  <c r="E49"/>
  <c r="H46"/>
  <c r="I46"/>
  <c r="H42"/>
  <c r="I42"/>
  <c r="C33"/>
  <c r="D35" l="1"/>
  <c r="E35"/>
  <c r="D38"/>
  <c r="E38"/>
  <c r="D52"/>
  <c r="E52"/>
  <c r="D44"/>
  <c r="E44"/>
  <c r="F40"/>
  <c r="G40"/>
  <c r="G49"/>
  <c r="F49"/>
  <c r="F37"/>
  <c r="G37"/>
  <c r="G41"/>
  <c r="F41"/>
  <c r="G45"/>
  <c r="F45"/>
  <c r="D48"/>
  <c r="E48"/>
  <c r="G50"/>
  <c r="F50"/>
  <c r="F34"/>
  <c r="G34"/>
  <c r="D39"/>
  <c r="E39"/>
  <c r="D43"/>
  <c r="E43"/>
  <c r="D47"/>
  <c r="E47"/>
  <c r="H36"/>
  <c r="I36"/>
  <c r="D51"/>
  <c r="E51"/>
  <c r="J42"/>
  <c r="K42"/>
  <c r="L42" s="1"/>
  <c r="J46"/>
  <c r="K46"/>
  <c r="L46" s="1"/>
  <c r="E33"/>
  <c r="D33"/>
  <c r="G35" l="1"/>
  <c r="F35"/>
  <c r="F38"/>
  <c r="G38"/>
  <c r="F44"/>
  <c r="G44"/>
  <c r="F52"/>
  <c r="G52"/>
  <c r="H40"/>
  <c r="I40"/>
  <c r="I50"/>
  <c r="H50"/>
  <c r="I45"/>
  <c r="H45"/>
  <c r="I41"/>
  <c r="H41"/>
  <c r="I49"/>
  <c r="H49"/>
  <c r="G51"/>
  <c r="F51"/>
  <c r="J36"/>
  <c r="K36"/>
  <c r="L36" s="1"/>
  <c r="G47"/>
  <c r="F47"/>
  <c r="G43"/>
  <c r="F43"/>
  <c r="F39"/>
  <c r="G39"/>
  <c r="H34"/>
  <c r="I34"/>
  <c r="G48"/>
  <c r="F48"/>
  <c r="I37"/>
  <c r="H37"/>
  <c r="F33"/>
  <c r="G33"/>
  <c r="I35" l="1"/>
  <c r="H35"/>
  <c r="H38"/>
  <c r="I38"/>
  <c r="H52"/>
  <c r="I52"/>
  <c r="I44"/>
  <c r="H44"/>
  <c r="K40"/>
  <c r="L40" s="1"/>
  <c r="J40"/>
  <c r="K37"/>
  <c r="L37" s="1"/>
  <c r="J37"/>
  <c r="I48"/>
  <c r="H48"/>
  <c r="I43"/>
  <c r="H43"/>
  <c r="I47"/>
  <c r="H47"/>
  <c r="I51"/>
  <c r="H51"/>
  <c r="K49"/>
  <c r="L49" s="1"/>
  <c r="J49"/>
  <c r="K41"/>
  <c r="L41" s="1"/>
  <c r="J41"/>
  <c r="K45"/>
  <c r="L45" s="1"/>
  <c r="J45"/>
  <c r="K50"/>
  <c r="L50" s="1"/>
  <c r="J50"/>
  <c r="J34"/>
  <c r="K34"/>
  <c r="L34" s="1"/>
  <c r="I39"/>
  <c r="H39"/>
  <c r="H33"/>
  <c r="I33"/>
  <c r="K33" s="1"/>
  <c r="L33" s="1"/>
  <c r="K35" l="1"/>
  <c r="L35" s="1"/>
  <c r="J35"/>
  <c r="K38"/>
  <c r="L38" s="1"/>
  <c r="J38"/>
  <c r="K44"/>
  <c r="L44" s="1"/>
  <c r="J44"/>
  <c r="K52"/>
  <c r="L52" s="1"/>
  <c r="J52"/>
  <c r="K51"/>
  <c r="L51" s="1"/>
  <c r="J51"/>
  <c r="K47"/>
  <c r="L47" s="1"/>
  <c r="J47"/>
  <c r="K43"/>
  <c r="L43" s="1"/>
  <c r="J43"/>
  <c r="K48"/>
  <c r="L48" s="1"/>
  <c r="J48"/>
  <c r="K39"/>
  <c r="L39" s="1"/>
  <c r="J39"/>
  <c r="J33"/>
</calcChain>
</file>

<file path=xl/sharedStrings.xml><?xml version="1.0" encoding="utf-8"?>
<sst xmlns="http://schemas.openxmlformats.org/spreadsheetml/2006/main" count="111" uniqueCount="56">
  <si>
    <t>Հ/Հ</t>
  </si>
  <si>
    <t>Գույքի անվանումը</t>
  </si>
  <si>
    <t>մեկնարկային գին /դրամ/</t>
  </si>
  <si>
    <t>նախավճար /դրամ/</t>
  </si>
  <si>
    <t>Թողարկման տարեթիվը</t>
  </si>
  <si>
    <t>Գույքի գնահատման հետ կապված վճարը(ներառլալ ԱԱՀ)  /դրամ/</t>
  </si>
  <si>
    <t>13.01.2017թ.</t>
  </si>
  <si>
    <t>30.01.2017թ.</t>
  </si>
  <si>
    <t>Ա/մ. «ՎԱԶ 21074» (պ/հ.՝080 ՏՏ 07, սեփ.վկ.՝ 01BA963159,  ն/հ.՝XTA21074072542489)</t>
  </si>
  <si>
    <t>Ա/մ. «ՎԱԶ 21065» (պ/հ.՝014 ՏՏ 07, սեփ.վկ.՝ 01BA963158,  ն/հ.՝XTA21065024374108 )</t>
  </si>
  <si>
    <t>Ա/մ. «ՎԱԶ 2106» (պ/հ.` 044 ՏՏ 07, սեփ.վկ.՝ 01BA963268,  ն/հ.՝XTK21060040083264)</t>
  </si>
  <si>
    <t>Ա/մ. «ՎԱԶ 21213» (պ/հ.` 030 ՏՏ 07, սեփ.վկ.՝ 01BA963285,  ն/հ.՝XTA21213021597970)</t>
  </si>
  <si>
    <t>Ա/մ. «ՎԱԶ 21213» (պ/հ.` 026 ՏՏ 07, սեփ.վկ.՝ 01BA963271,  ն/հ.՝XTA21213021617206)</t>
  </si>
  <si>
    <t>Ա/մ. «ՎԱԶ 2106» (պ/հ.` 012 ՏՏ 07, սեփ.վկ.՝ 01BA963161,  ն/հ.՝XTK21060020030660)</t>
  </si>
  <si>
    <t>Ա/մ. «ԳԱԶ 3102-121» (պ/հ.` 060 ՏՏ 07, սեփ.վկ.՝ 01BA963212,  ն/հ.՝X9631020061353477)</t>
  </si>
  <si>
    <t>Ա/մ. «ՎԱԶ 21214» (պ/հ.` 028 ՏՏ 07, սեփ.վկ.՝ 01BA963305,  ն/հ.՝XTA21214021683461)</t>
  </si>
  <si>
    <t>Ա/մ. «ՎԱԶ 2106» (պ/հ.` 040 ՏՏ 07, սեփ.վկ.՝ 01BA963336,  ն/հ.՝XTK21060040083347)</t>
  </si>
  <si>
    <t>Ա/մ. «ՎԱԶ 21074» (պ/հ.` 020 ՏՏ 07, սեփ.վկ.՝ 01BA963238,  ն/հ.՝XTA21074021550549)</t>
  </si>
  <si>
    <t>Ա/մ. «ՎԱԶ 21074» (պ/հ.` 015 ՏՏ 07, սեփ.վկ.՝ 01BA963215,  ն/հ.՝XTA21074021605592)</t>
  </si>
  <si>
    <t>Ա/մ. «ՎԱԶ 21065» (պ/հ.`043 ՏՏ 07, սեփ.վկ.՝ 01BA963309,  ն/հ.՝XTA21065024370482)</t>
  </si>
  <si>
    <t>Ա/մ. «ԳԱԶ 3110» (պ/հ.`052 ՏՏ 07, սեփ.վկ.՝ 01BA963250,  ն/հ.՝XTH31100031156607)</t>
  </si>
  <si>
    <t>Ա/մ. «ՎԱԶ 21213» (պ/հ.`038 ՏՏ 07, սեփ.վկ.՝ 01BA963335,  ն/հ.՝XTA21213021683647)</t>
  </si>
  <si>
    <t>Ա/մ. «ՎԱԶ 2106» (պ/հ.`088 ՏՏ 07, սեփ.վկ.՝ 01BA963157,  ն/հ.՝XTK21060040083287)</t>
  </si>
  <si>
    <t>Ա/մ. «ՎԱԶ 21213» (պ/հ.` 034 ՏՏ 07, սեփ.վկ.՝ 01BA963337,  ն/հ.՝XTA21213021605490)</t>
  </si>
  <si>
    <t>Ա/մ. «ՎԱԶ 21213» (պ/հ.` 032 ՏՏ 07, սեփ.վկ.՝ 01BA963251,  ն/հ.՝XTA21213021597991)</t>
  </si>
  <si>
    <t>Ա/մ. «ՎԱԶ 21065» (պ/հ.` 039 ՏՏ 07, սեփ.վկ.՝ 01BA963291,  ն/հ.՝XTA21065014305714)</t>
  </si>
  <si>
    <t>Ա/մ. «ՎԱԶ 21214» (պ/հ.` 057 ՏՏ 07, սեփ.վկ.՝ 01BA963216,  ն/հ.՝XTA21214031735538)</t>
  </si>
  <si>
    <t>Ա/մ. «ՎԱԶ 21074» (պ/հ.` 022 ՏՏ 07, սեփ.վկ.՝ 01BA963242,  ն/հ.՝XTA21074031713007)</t>
  </si>
  <si>
    <t>Գնահատված արժեքը 12.10.2016թ դրությամբ    /դրամ/</t>
  </si>
  <si>
    <t>18.11.2016թ.</t>
  </si>
  <si>
    <t>05.12.2016թ.</t>
  </si>
  <si>
    <t>20.12.2016թ.</t>
  </si>
  <si>
    <t>14.02.2017թ.</t>
  </si>
  <si>
    <t>01.03.2017թ.</t>
  </si>
  <si>
    <t>16.03.2017թ.</t>
  </si>
  <si>
    <t>31.03.2017թ.</t>
  </si>
  <si>
    <t xml:space="preserve">ՈՒՇԱԴՐՈՒԹՅՈՒՆ վաճառվել է՝ </t>
  </si>
  <si>
    <t>-</t>
  </si>
  <si>
    <t>լոտ թիվ 2 (Ա/մ. «ՎԱԶ 21065» (պ/հ.՝014 ՏՏ 07, սեփ.վկ.՝ 01BA963158,  ն/հ.՝XTA21065024374108, թողարկման տարեթիվը՝ 2001թ.) 18.11.2016թ.-ին</t>
  </si>
  <si>
    <t>լոտ թիվ 1 (Ա/մ. «ՎԱԶ 21074» պ/հ.՝080 ՏՏ 07, սեփ.վկ.՝ 01BA963159,  ն/հ.՝XTA21074072542489, թողարկման տարեթիվը՝ 2007թ.) 18.11.2016թ.-ին</t>
  </si>
  <si>
    <t>լոտ թիվ 4 (Ա/մ. «ՎԱԶ 21213» (պ/հ.` 030 ՏՏ 07, սեփ.վկ.՝ 01BA963285,  ն/հ.՝XTA21213021597970, թողարկման տարեթիվը՝ 2001թ.) 18.11.2016թ.-ին</t>
  </si>
  <si>
    <t>լոտ թիվ 7 (Ա/մ. «ԳԱԶ 3102-121» (պ/հ.` 060 ՏՏ 07, սեփ.վկ.՝ 01BA963212,  ն/հ.՝X9631020061353477, թողարկման տարեթիվը՝ 2006թ.) 18.11.2016թ.-ին</t>
  </si>
  <si>
    <t>լոտ թիվ 8 (Ա/մ. «ՎԱԶ 21214» պ/հ.` 028 ՏՏ 07, սեփ.վկ.՝ 01BA963305,  ն/հ.՝XTA21214021683461, թողարկման տարեթիվը՝ 2002թ.) 18.11.2016թ.-ին</t>
  </si>
  <si>
    <t>լոտ թիվ 9 (Ա/մ.  «ՎԱԶ 2106» (պ/հ.` 040 ՏՏ 07, սեփ.վկ.՝ 01BA963336,  ն/հ.՝XTK21060040083347, թողարկման տարեթիվը՝ 2004թ.) 18.11.2016թ.-ին</t>
  </si>
  <si>
    <t>լոտ թիվ 12 (Ա/մ. «ՎԱԶ 21065» (պ/հ.`043 ՏՏ 07, սեփ.վկ.՝ 01BA963309,  ն/հ.՝XTA21065024370482, թողարկման տարեթիվը՝ 2001թ.) 18.11.2016թ.-ին</t>
  </si>
  <si>
    <t>լոտ թիվ 14 (Ա/մ. «ՎԱԶ 21213» (պ/հ.`038 ՏՏ 07, սեփ.վկ.՝ 01BA963335,  ն/հ.՝XTA21213021683647, թողարկման տարեթիվը՝ 2002թ.) 18.11.2016թ.-ին</t>
  </si>
  <si>
    <t>լոտ թիվ 15 (Ա/մ. «ՎԱԶ 2106» (պ/հ.`088 ՏՏ 07, սեփ.վկ.՝ 01BA963157,  ն/հ.՝XTK21060040083287, թողարկման տարեթիվը՝ 2004թ.) 18.11.2016թ.-ին</t>
  </si>
  <si>
    <t>լոտ թիվ 17 (Ա/մ. «ՎԱԶ 21213» (պ/հ.` 032 ՏՏ 07, սեփ.վկ.՝ 01BA963251,  ն/հ.՝XTA21213021597991, թողարկման տարեթիվը՝ 2001թ.) 18.11.2016թ.-ին</t>
  </si>
  <si>
    <t>լոտ թիվ 18 (Ա/մ. «ՎԱԶ 21065» (պ/հ.` 039 ՏՏ 07, սեփ.վկ.՝ 01BA963291,  ն/հ.՝XTA21065014305714, թողարկման տարեթիվը՝ 2000թ.) 18.11.2016թ.-ին</t>
  </si>
  <si>
    <t>լոտ թիվ 19 (Ա/մ.«ՎԱԶ 21214» (պ/հ.` 057 ՏՏ 07, սեփ.վկ.՝ 01BA963216,  ն/հ.՝XTA21214031735538, թողարկման տարեթիվը՝ 2003թ.) 18.11.2016թ.-ին</t>
  </si>
  <si>
    <t>լոտ թիվ 20 (Ա/մ. «ՎԱԶ 21074» (պ/հ.` 022 ՏՏ 07, սեփ.վկ.՝ 01BA963242,  ն/հ.՝XTA21074031713007, թողարկման տարեթիվը՝ 2003թ.) 18.11.2016թ.-ին</t>
  </si>
  <si>
    <t>լոտ թիվ 10 (Ա/մ. «ՎԱԶ 21074» (պ/հ.` 020 ՏՏ 07, սեփ.վկ.՝ 01BA963238,  ն/հ.՝XTA21074021550549), թողարկման տարեթիվը՝ 2002թ.) 18.11.2016թ.-ին</t>
  </si>
  <si>
    <t>լոտ թիվ 11 (Ա/մ. «ՎԱԶ 21074» (պ/հ.` 015 ՏՏ 07, սեփ.վկ.՝ 01BA963215,  ն/հ.՝XTA21074021605592), թողարկման տարեթիվը՝ 2002թ.) 18.11.2016թ.-ին</t>
  </si>
  <si>
    <t>լոտ թիվ 5 (Ա/մ. «ՎԱԶ 21213» (պ/հ.` 026 ՏՏ 07, սեփ.վկ.՝ 01BA963271,  ն/հ.՝XTA21213021617206,  թողարկման տարեթիվը՝ 2001թ.) 05.12.2016թ.-ին</t>
  </si>
  <si>
    <t>լոտ թիվ 16 (Ա/մ. «ՎԱԶ 21213» (պ/հ.` 034 ՏՏ 07, սեփ.վկ.՝ 01BA963337,  ն/հ.՝XTA21213021605490,  թողարկման տարեթիվը՝ 2001թ.) 05.12.2016թ.-ին</t>
  </si>
  <si>
    <t>լոտ թիվ 3 (Ա/մ. «ՎԱԶ 2106» (պ/հ.` 044 ՏՏ 07, սեփ.վկ.՝ 01BA963268,  ն/հ.՝XTK21060040083264,  թողարկման տարեթիվը՝ 2003թ.) 05.12.2016թ.-ին (վճարումները ընթացքում են)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</si>
</sst>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b/>
      <sz val="7"/>
      <color theme="1"/>
      <name val="GHEA Grapalat"/>
      <family val="3"/>
    </font>
    <font>
      <b/>
      <sz val="6"/>
      <color theme="1"/>
      <name val="GHEA Grapalat"/>
      <family val="3"/>
    </font>
    <font>
      <sz val="10"/>
      <color theme="1"/>
      <name val="GHEA Grapalat"/>
      <family val="3"/>
    </font>
    <font>
      <b/>
      <sz val="8"/>
      <color theme="1"/>
      <name val="GHEA Grapalat"/>
      <family val="3"/>
    </font>
    <font>
      <sz val="7"/>
      <color theme="1"/>
      <name val="GHEA Grapalat"/>
      <family val="3"/>
    </font>
    <font>
      <sz val="8"/>
      <color theme="1"/>
      <name val="GHEA Grapalat"/>
      <family val="3"/>
    </font>
    <font>
      <b/>
      <sz val="7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7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right" vertical="center"/>
    </xf>
    <xf numFmtId="49" fontId="2" fillId="0" borderId="0" xfId="0" applyNumberFormat="1" applyFont="1"/>
    <xf numFmtId="0" fontId="2" fillId="2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/>
    <xf numFmtId="0" fontId="4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65139</xdr:colOff>
      <xdr:row>0</xdr:row>
      <xdr:rowOff>26671</xdr:rowOff>
    </xdr:from>
    <xdr:to>
      <xdr:col>13</xdr:col>
      <xdr:colOff>468569</xdr:colOff>
      <xdr:row>6</xdr:row>
      <xdr:rowOff>76816</xdr:rowOff>
    </xdr:to>
    <xdr:sp macro="" textlink="">
      <xdr:nvSpPr>
        <xdr:cNvPr id="2" name="TextBox 1"/>
        <xdr:cNvSpPr txBox="1"/>
      </xdr:nvSpPr>
      <xdr:spPr>
        <a:xfrm>
          <a:off x="65139" y="26671"/>
          <a:ext cx="9129559" cy="12945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ԿԱՌԱՎԱՐՈՒԹՅԱՆՆ ԱՌԸՆԹԵՐ ՊԵՏԱԿԱՆ ԳՈՒՅՔԻ ԿԱՌԱՎԱՐՄԱՆ ՎԱՐՉՈՒԹՅԱՆ  «ԱՃՈՒՐԴԻ ԿԵՆՏՐՈՆ» ՊԵՏԱԿԱՆ ՈՉ ԱՌԵՎՏՐԱՅԻՆ ԿԱԶՄԱԿԵՐՊՈՒԹՅՈՒՆԸ ՀՐԱՎԻՐՈՒՄ Է ԱՃՈՒՐԴԻ, ՈՐԸ ՏԵՂԻ ԿՈՒՆԵՆԱ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5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95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ՀՀ կառավարությանն առընթեր պետական գույքի կառավարման վարչության պետի 2016թ</a:t>
          </a:r>
          <a:r>
            <a:rPr lang="en-US" sz="95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95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հոկտեմբերի </a:t>
          </a:r>
          <a:r>
            <a:rPr lang="en-US" sz="95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19-</a:t>
          </a:r>
          <a:r>
            <a:rPr lang="hy-AM" sz="95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ի թիվ </a:t>
          </a:r>
          <a:r>
            <a:rPr lang="en-US" sz="95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114</a:t>
          </a:r>
          <a:r>
            <a:rPr lang="hy-AM" sz="95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-Ա հրամանով օտարման ենթակա «Հայաստանի Հանրապետության կառավարությանն առընթեր պետական գույքի կառավարման վարչության աշխատակազմ</a:t>
          </a:r>
          <a:r>
            <a:rPr lang="en-US" sz="95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» </a:t>
          </a:r>
          <a:r>
            <a:rPr lang="hy-AM" sz="95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պետական կառավարչական հիմնարկին ամրացված օտարման ենթակա</a:t>
          </a:r>
          <a:r>
            <a:rPr lang="en-US" sz="95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95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գույքը</a:t>
          </a:r>
          <a:endParaRPr lang="ru-RU" sz="950" b="1" i="0">
            <a:solidFill>
              <a:schemeClr val="dk1"/>
            </a:solidFill>
            <a:effectLst/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100" b="1" i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endParaRPr lang="ru-RU" sz="1000">
            <a:solidFill>
              <a:srgbClr val="FF0000"/>
            </a:solidFill>
            <a:latin typeface="GHEA Grapalat" pitchFamily="50" charset="0"/>
          </a:endParaRPr>
        </a:p>
      </xdr:txBody>
    </xdr:sp>
    <xdr:clientData/>
  </xdr:twoCellAnchor>
  <xdr:twoCellAnchor>
    <xdr:from>
      <xdr:col>0</xdr:col>
      <xdr:colOff>23046</xdr:colOff>
      <xdr:row>73</xdr:row>
      <xdr:rowOff>25743</xdr:rowOff>
    </xdr:from>
    <xdr:to>
      <xdr:col>14</xdr:col>
      <xdr:colOff>0</xdr:colOff>
      <xdr:row>89</xdr:row>
      <xdr:rowOff>193074</xdr:rowOff>
    </xdr:to>
    <xdr:sp macro="" textlink="">
      <xdr:nvSpPr>
        <xdr:cNvPr id="3" name="TextBox 2"/>
        <xdr:cNvSpPr txBox="1"/>
      </xdr:nvSpPr>
      <xdr:spPr>
        <a:xfrm>
          <a:off x="23046" y="18033142"/>
          <a:ext cx="9450468" cy="35654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eaLnBrk="1" fontAlgn="auto" latinLnBrk="0" hangingPunct="1"/>
          <a:r>
            <a:rPr lang="en-US" sz="600" b="1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*Աճուրդի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յուրաքանչյուր </a:t>
          </a:r>
          <a:r>
            <a:rPr lang="hy-AM" sz="600" b="1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աշխատանքային </a:t>
          </a:r>
          <a:r>
            <a:rPr lang="en-US" sz="600" b="1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օր, ժամը՝ </a:t>
          </a:r>
          <a:r>
            <a:rPr lang="ru-RU" sz="600" b="1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10</a:t>
          </a:r>
          <a:r>
            <a:rPr lang="en-US" sz="600" b="1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:00-ից մինչև </a:t>
          </a:r>
          <a:r>
            <a:rPr lang="hy-AM" sz="600" b="1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18</a:t>
          </a:r>
          <a:r>
            <a:rPr lang="en-US" sz="600" b="1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:00,  ք.Երևան, </a:t>
          </a:r>
          <a:r>
            <a:rPr lang="ru-RU" sz="600" b="1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Մալաթիա-Սեբաստիա, Հաղթանակ 2 փող. 79</a:t>
          </a:r>
          <a:r>
            <a:rPr lang="en-US" sz="600" b="1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 հասցեում, զանգահարելով</a:t>
          </a:r>
          <a:r>
            <a:rPr lang="hy-AM" sz="600" b="1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 b="1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010-52-88-35, 043-06-07-09 և 099-70-70-00 </a:t>
          </a:r>
          <a:r>
            <a:rPr lang="hy-AM" sz="600" b="1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հեռախոսահամա</a:t>
          </a:r>
          <a:r>
            <a:rPr lang="ru-RU" sz="600" b="1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րներ</a:t>
          </a:r>
          <a:r>
            <a:rPr lang="hy-AM" sz="600" b="1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ով:</a:t>
          </a:r>
          <a:endParaRPr lang="en-US" sz="600" b="1" i="1" baseline="0">
            <a:solidFill>
              <a:schemeClr val="tx1"/>
            </a:solidFill>
            <a:latin typeface="GHEA Grapalat" pitchFamily="50" charset="0"/>
            <a:ea typeface="+mn-ea"/>
            <a:cs typeface="+mn-cs"/>
          </a:endParaRPr>
        </a:p>
        <a:p>
          <a:pPr fontAlgn="base"/>
          <a:r>
            <a:rPr lang="en-US" sz="600" b="1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**</a:t>
          </a:r>
          <a:r>
            <a:rPr lang="hy-AM" sz="600" b="1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Համաձայն ՀՀ ԿԱ ՊԳԿՎ պետի</a:t>
          </a:r>
          <a:r>
            <a:rPr lang="ru-RU" sz="600" b="1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600" b="1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2016թ. </a:t>
          </a:r>
          <a:r>
            <a:rPr lang="ru-RU" sz="600" b="1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հոկտեմբերի </a:t>
          </a:r>
          <a:r>
            <a:rPr lang="en-US" sz="600" b="1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19</a:t>
          </a:r>
          <a:r>
            <a:rPr lang="hy-AM" sz="600" b="1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-ի թիվ </a:t>
          </a:r>
          <a:r>
            <a:rPr lang="ru-RU" sz="600" b="1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en-US" sz="600" b="1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14</a:t>
          </a:r>
          <a:r>
            <a:rPr lang="hy-AM" sz="600" b="1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-Ա հրաման</a:t>
          </a:r>
          <a:r>
            <a:rPr lang="ru-RU" sz="600" b="1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ի</a:t>
          </a:r>
          <a:r>
            <a:rPr lang="hy-AM" sz="600" b="1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գնորդ</a:t>
          </a:r>
          <a:r>
            <a:rPr lang="ru-RU" sz="600" b="1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ը ՝</a:t>
          </a:r>
          <a:r>
            <a:rPr lang="en-US" sz="600" b="1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</a:t>
          </a:r>
          <a:endParaRPr lang="ru-RU" sz="600" b="1" i="1" baseline="0">
            <a:solidFill>
              <a:schemeClr val="tx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ru-RU" sz="600" b="1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- </a:t>
          </a:r>
          <a:r>
            <a:rPr lang="en-US" sz="600" b="1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պարտավորվում է</a:t>
          </a:r>
          <a:r>
            <a:rPr lang="ru-RU" sz="600" b="1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 b="1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գույքի արժեքի որոշման համար նախատեսված գումարը վճարել գույքի գնի վճարման համար սահմանված ժամկետում` «Պետական գույքի գույքագրման և գնահատման գործակալություն» պետական ոչ առևտրային կազմակերպության` «Ամերիաբանկ» փակ բաժնետիրական ընկերությունում բացված 1570003302070100 հաշվեհամարին</a:t>
          </a:r>
          <a:r>
            <a:rPr lang="ru-RU" sz="600" b="1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,</a:t>
          </a:r>
          <a:endParaRPr lang="en-US" sz="600" b="1" i="1" baseline="0">
            <a:solidFill>
              <a:schemeClr val="tx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ru-RU" sz="600" b="1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- </a:t>
          </a:r>
          <a:r>
            <a:rPr lang="en-US" sz="600" b="1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պարտավորվում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տուրքերը:</a:t>
          </a:r>
        </a:p>
        <a:p>
          <a:r>
            <a:rPr lang="hy-AM" sz="6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Աճուրդը կանցկացվի </a:t>
          </a:r>
          <a:r>
            <a:rPr lang="hy-AM" sz="600" b="1" i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դասական</a:t>
          </a:r>
          <a:r>
            <a:rPr lang="hy-AM" sz="6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6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lang="en-US" sz="6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եղանակով:</a:t>
          </a:r>
          <a:endParaRPr lang="en-US" sz="600">
            <a:solidFill>
              <a:schemeClr val="tx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en-US" sz="6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Բոլոր</a:t>
          </a:r>
          <a:r>
            <a:rPr lang="en-US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աճուրդները սկսվում են </a:t>
          </a:r>
          <a:r>
            <a:rPr lang="en-US" sz="600" b="1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ժամը </a:t>
          </a:r>
          <a:r>
            <a:rPr lang="ru-RU" sz="600" b="1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en-US" sz="600" b="1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1:30 -ին</a:t>
          </a:r>
          <a:r>
            <a:rPr lang="en-US" sz="6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:</a:t>
          </a:r>
        </a:p>
        <a:p>
          <a:r>
            <a:rPr lang="en-US" sz="600" b="1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Աճուրդով չվաճառված գույքի մեկնարկային գինը յուրաքանչյուր հաջորդ աճուրդի ժամանակ նվազեցվում է վերջին աճուրդի գույքի մեկնարկային գնի 20 տոկոսի չափով: Աճուրդը կայանալու դեպքում հաջորդ աճուրդ(ներ)ը չի(չեն) անցկացվում:</a:t>
          </a:r>
          <a:endParaRPr lang="ru-RU" sz="600" b="1" i="1">
            <a:solidFill>
              <a:schemeClr val="tx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hy-AM" sz="6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որոնք</a:t>
          </a:r>
          <a:r>
            <a:rPr lang="en-US" sz="6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յուրաքանչյուր աճուրդի համար </a:t>
          </a:r>
          <a:r>
            <a:rPr lang="hy-AM" sz="6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մինչև </a:t>
          </a:r>
          <a:r>
            <a:rPr lang="en-US" sz="6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աճուրդի բացմանը նախորդող աշխատանքային օրը, </a:t>
          </a:r>
          <a:r>
            <a:rPr lang="hy-AM" sz="6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ժամը</a:t>
          </a:r>
          <a:r>
            <a:rPr lang="en-US" sz="6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6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17:00 աճուրդային հանձնաժողովին են</a:t>
          </a:r>
          <a:r>
            <a:rPr lang="en-US" sz="6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(</a:t>
          </a:r>
          <a:r>
            <a:rPr lang="hy-AM" sz="6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6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6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lang="en-US" sz="6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ներկայացրել</a:t>
          </a:r>
          <a:r>
            <a:rPr lang="en-US" sz="6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.</a:t>
          </a:r>
          <a:endParaRPr lang="ru-RU" sz="600">
            <a:solidFill>
              <a:schemeClr val="tx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en-US" sz="6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- ա</a:t>
          </a:r>
          <a:r>
            <a:rPr lang="hy-AM" sz="6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ճուրդի նախավճարի մուծման անդորրագիրը, </a:t>
          </a:r>
          <a:r>
            <a:rPr lang="en-US" sz="6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որի չափն է՝ յուրաքանչյուր աճուրդի համար 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յուրաքանչյուր գույքի մեկնարկային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գնի 5 տոկոսը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մուտքագրման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հաշիվն է </a:t>
          </a:r>
          <a:r>
            <a:rPr lang="hy-AM" sz="6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6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Հայէկոնոմբանկ</a:t>
          </a:r>
          <a:r>
            <a:rPr lang="hy-AM" sz="6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6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ԲԲԸ-ի թիվ 163518001652 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դրամային հաշիվը:</a:t>
          </a:r>
        </a:p>
        <a:p>
          <a:pPr lvl="0"/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մասնակցության վճարի անդորրագիրը, որի չափն է` </a:t>
          </a:r>
          <a:r>
            <a:rPr lang="en-GB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20000</a:t>
          </a:r>
          <a:r>
            <a:rPr lang="en-GB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(քսան հազար) դրամ, իսկ գույքի գնահատված արժեքը 100000 (հարյուր հազար) դրամ չգերազանցելու դեպքում՝ </a:t>
          </a:r>
          <a:r>
            <a:rPr lang="en-GB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5000</a:t>
          </a:r>
          <a:r>
            <a:rPr lang="en-GB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(հինգ հազար) դրամ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(վճարվում է 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«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ՊՈԱԿ-ի դրամարկղ), գույքի գնի մեջ չի  ներա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ռ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չի վերադարձվում,</a:t>
          </a:r>
        </a:p>
        <a:p>
          <a:pPr lvl="0"/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անձնագիրը, իսկ իրավաբանական անձինք հիմնադիր փաստաթղթերի պատճենները և լիազորությունները հաստատող փաստաթղթերը:</a:t>
          </a:r>
        </a:p>
        <a:p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վկայական: Աճուրդին չեն կարող մասնակցել այն անձինք, ովքեր վաճառվող լոտի նկատմամբ չեն կարող ունենալ սեփականության իրավունք:</a:t>
          </a:r>
          <a:endParaRPr lang="ru-RU" sz="6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3000 դրամ: Աճուրդի մասնակցի վկայականները տրամադրվում են «Աճուրդի կենտրոն» ՊՈԱԿ-ում (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 մինչև աճուրդի բացմանը նախորդող աշխատանքային օրը, ժամը՝ 17:00, իսկ դիտորդի տոմսերը վաճառվում են` ընդհուպ մինչև աճուրդի սկսվելը:</a:t>
          </a:r>
        </a:p>
        <a:p>
          <a:pPr lvl="0"/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մասնակիցների անձնագրի առկայությունը պարտադիր է:</a:t>
          </a:r>
        </a:p>
        <a:p>
          <a:pPr lvl="0"/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</a:p>
        <a:p>
          <a:pPr lvl="0"/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հայտ, որը պետք է գերազանցի մասնակիցների  կատարած նախորդ գնային հայտը` նվազագույնը հավելման (քայլի) չափով: Վ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ե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 Աճուրդավարի կողմից աճուրդի հաղթող համարված մասնակիցը պարտավոր է` հանձնարարագիր ստանալուց երեսուն րոպեի ընթացքում, վճարել իր առաջարկած գնի առնվազն 3 տոկոսի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չափով գումար, որը սահմանված ժամկետում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10 օրվա ընթացքում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հետագա վճարումները կատարելու դեպքում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նախավճարի հետ միասին հաշվարկվում է վճարման ենթակա գումարի մեջ, իսկ վճարումներից խուսափելու դեպքում չի վերադարձվում և տվյալ մասնակիցը զրկվում է աճուրդին մասնակցելու իրավունքից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իսկ լոտի աճուրդը վերսկսվում է մեկնարկային գնից: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Եթե աճուրդում հաղթող համարված մասնակիցը սահմանված ժամկետում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հանձնարա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րա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գիր ստանալուց 30 </a:t>
          </a:r>
          <a:r>
            <a:rPr lang="hy-AM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րոպեի ընթացքում</a:t>
          </a:r>
          <a:r>
            <a:rPr lang="en-US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վճարում է իր առաջարկած գնի առնվազն </a:t>
          </a:r>
          <a:r>
            <a:rPr lang="en-US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3 տոկոսի</a:t>
          </a:r>
          <a:r>
            <a:rPr lang="hy-AM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չափով գումար, ապա նա ճանաչվում է աճուրդի հաղթող և ստորագրում է աճուրդի արդյունքների </a:t>
          </a:r>
          <a:r>
            <a:rPr lang="hy-AM" sz="600" b="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մասին արձանագրությունը</a:t>
          </a:r>
          <a:r>
            <a:rPr lang="hy-AM" sz="6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</a:t>
          </a:r>
          <a:r>
            <a:rPr lang="en-US" sz="6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6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 հաղթող մասնակիցը աճուրդի արդյունքների մասին արձանագրության ստորագրման օրը վճարում է լոտի ամբողջ գումարը:</a:t>
          </a:r>
        </a:p>
        <a:p>
          <a:pPr lvl="0"/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ճ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աշխատանքային օրվա ընթացքում գրավոր դիմելուց հետո:</a:t>
          </a:r>
        </a:p>
        <a:p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կանոնակարգին ծանոթանալու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որը տրամադրվում է դիմումի առկայության դեպքում, մեկ օրվա ընթացքում, պատճենահանման ծախսերը վճարելու պայմանով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և լրացուցիչ տեղեկություններ  ստանալու համար կարող եք դիմել ք. Երևան, Դ.Անհաղթի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23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հասցեով կամ զանգահարել աճուրդային հանձնաժողովին` հեռ.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011-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ինտերնետ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URL://www.spm.am:</a:t>
          </a:r>
          <a:endParaRPr lang="ru-RU" sz="6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ը:</a:t>
          </a:r>
          <a:endParaRPr lang="hy-AM" sz="6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hy-AM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          </a:t>
          </a:r>
          <a:r>
            <a:rPr lang="en-US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	</a:t>
          </a:r>
          <a:r>
            <a:rPr lang="hy-AM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 կառավարությանն առընթեր պետական գույքի կառավարման վարչություն </a:t>
          </a:r>
        </a:p>
        <a:p>
          <a:pPr lvl="0"/>
          <a:endParaRPr lang="ru-RU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2647950" y="1914525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AX73"/>
  <sheetViews>
    <sheetView tabSelected="1" topLeftCell="A10" zoomScale="148" zoomScaleNormal="148" workbookViewId="0">
      <selection activeCell="B14" sqref="B14"/>
    </sheetView>
  </sheetViews>
  <sheetFormatPr defaultRowHeight="16.5"/>
  <cols>
    <col min="1" max="1" width="3.85546875" style="1" customWidth="1"/>
    <col min="2" max="2" width="37.28515625" style="1" customWidth="1"/>
    <col min="3" max="3" width="9.42578125" style="1" customWidth="1"/>
    <col min="4" max="6" width="8.28515625" style="1" customWidth="1"/>
    <col min="7" max="7" width="8.42578125" style="1" customWidth="1"/>
    <col min="8" max="8" width="8.28515625" style="1" customWidth="1"/>
    <col min="9" max="9" width="8.42578125" style="1" customWidth="1"/>
    <col min="10" max="10" width="8.85546875" style="1" customWidth="1"/>
    <col min="11" max="12" width="8.42578125" style="1" customWidth="1"/>
    <col min="13" max="13" width="7.5703125" style="1" customWidth="1"/>
    <col min="14" max="14" width="8.28515625" style="1" customWidth="1"/>
    <col min="15" max="16384" width="9.140625" style="1"/>
  </cols>
  <sheetData>
    <row r="7" spans="1:16" ht="8.25" customHeight="1"/>
    <row r="8" spans="1:16" s="6" customFormat="1" ht="18.75" customHeight="1">
      <c r="A8" s="30" t="s">
        <v>0</v>
      </c>
      <c r="B8" s="30" t="s">
        <v>1</v>
      </c>
      <c r="C8" s="37" t="s">
        <v>4</v>
      </c>
      <c r="D8" s="32" t="s">
        <v>5</v>
      </c>
      <c r="E8" s="32" t="s">
        <v>28</v>
      </c>
      <c r="F8" s="28" t="s">
        <v>29</v>
      </c>
      <c r="G8" s="29"/>
      <c r="H8" s="28" t="s">
        <v>30</v>
      </c>
      <c r="I8" s="29"/>
      <c r="J8" s="28" t="s">
        <v>31</v>
      </c>
      <c r="K8" s="29"/>
      <c r="L8" s="28" t="s">
        <v>6</v>
      </c>
      <c r="M8" s="29"/>
    </row>
    <row r="9" spans="1:16" s="6" customFormat="1" ht="39" customHeight="1">
      <c r="A9" s="35"/>
      <c r="B9" s="36"/>
      <c r="C9" s="38"/>
      <c r="D9" s="33"/>
      <c r="E9" s="34"/>
      <c r="F9" s="7" t="s">
        <v>2</v>
      </c>
      <c r="G9" s="8" t="s">
        <v>3</v>
      </c>
      <c r="H9" s="8" t="s">
        <v>2</v>
      </c>
      <c r="I9" s="8" t="s">
        <v>3</v>
      </c>
      <c r="J9" s="8" t="s">
        <v>2</v>
      </c>
      <c r="K9" s="8" t="s">
        <v>3</v>
      </c>
      <c r="L9" s="8" t="s">
        <v>2</v>
      </c>
      <c r="M9" s="8" t="s">
        <v>3</v>
      </c>
    </row>
    <row r="10" spans="1:16" s="19" customFormat="1" ht="20.25" customHeight="1">
      <c r="A10" s="14">
        <v>1</v>
      </c>
      <c r="B10" s="15" t="s">
        <v>8</v>
      </c>
      <c r="C10" s="16">
        <v>2007</v>
      </c>
      <c r="D10" s="16">
        <v>21600</v>
      </c>
      <c r="E10" s="16">
        <v>300000</v>
      </c>
      <c r="F10" s="16">
        <v>300000</v>
      </c>
      <c r="G10" s="17">
        <f>ROUNDUP(F10*0.05,0)</f>
        <v>15000</v>
      </c>
      <c r="H10" s="18">
        <f>ROUNDUP(F10*0.8,0)</f>
        <v>240000</v>
      </c>
      <c r="I10" s="18">
        <f>ROUNDUP(H10*0.05,0)</f>
        <v>12000</v>
      </c>
      <c r="J10" s="18">
        <f>ROUNDUP(H10*0.8,0)</f>
        <v>192000</v>
      </c>
      <c r="K10" s="18">
        <f>ROUNDUP(J10*0.05,0)</f>
        <v>9600</v>
      </c>
      <c r="L10" s="18">
        <f t="shared" ref="L10" si="0">ROUNDUP(J10*0.8,0)</f>
        <v>153600</v>
      </c>
      <c r="M10" s="18">
        <f>ROUNDUP(L10*0.05,0)</f>
        <v>7680</v>
      </c>
      <c r="P10" s="16"/>
    </row>
    <row r="11" spans="1:16" s="19" customFormat="1" ht="20.25" customHeight="1">
      <c r="A11" s="14">
        <v>2</v>
      </c>
      <c r="B11" s="15" t="s">
        <v>9</v>
      </c>
      <c r="C11" s="16">
        <v>2001</v>
      </c>
      <c r="D11" s="16">
        <v>21600</v>
      </c>
      <c r="E11" s="16">
        <v>250000</v>
      </c>
      <c r="F11" s="16">
        <v>250000</v>
      </c>
      <c r="G11" s="17">
        <f t="shared" ref="G11:G29" si="1">ROUNDUP(F11*0.05,0)</f>
        <v>12500</v>
      </c>
      <c r="H11" s="18">
        <f t="shared" ref="H11:H29" si="2">ROUNDUP(F11*0.8,0)</f>
        <v>200000</v>
      </c>
      <c r="I11" s="18">
        <f t="shared" ref="I11:I29" si="3">ROUNDUP(H11*0.05,0)</f>
        <v>10000</v>
      </c>
      <c r="J11" s="18">
        <f t="shared" ref="J11:J29" si="4">ROUNDUP(H11*0.8,0)</f>
        <v>160000</v>
      </c>
      <c r="K11" s="18">
        <f t="shared" ref="K11:K29" si="5">ROUNDUP(J11*0.05,0)</f>
        <v>8000</v>
      </c>
      <c r="L11" s="18">
        <f t="shared" ref="L11:L29" si="6">ROUNDUP(J11*0.8,0)</f>
        <v>128000</v>
      </c>
      <c r="M11" s="18">
        <f t="shared" ref="M11:M29" si="7">ROUNDUP(L11*0.05,0)</f>
        <v>6400</v>
      </c>
      <c r="P11" s="16"/>
    </row>
    <row r="12" spans="1:16" s="19" customFormat="1" ht="20.25" customHeight="1">
      <c r="A12" s="14">
        <v>3</v>
      </c>
      <c r="B12" s="15" t="s">
        <v>10</v>
      </c>
      <c r="C12" s="16">
        <v>2003</v>
      </c>
      <c r="D12" s="16">
        <v>21600</v>
      </c>
      <c r="E12" s="16">
        <v>200000</v>
      </c>
      <c r="F12" s="16">
        <v>200000</v>
      </c>
      <c r="G12" s="17">
        <f t="shared" si="1"/>
        <v>10000</v>
      </c>
      <c r="H12" s="18">
        <f t="shared" si="2"/>
        <v>160000</v>
      </c>
      <c r="I12" s="18">
        <f t="shared" si="3"/>
        <v>8000</v>
      </c>
      <c r="J12" s="18">
        <f t="shared" si="4"/>
        <v>128000</v>
      </c>
      <c r="K12" s="18">
        <f t="shared" si="5"/>
        <v>6400</v>
      </c>
      <c r="L12" s="18">
        <f t="shared" si="6"/>
        <v>102400</v>
      </c>
      <c r="M12" s="18">
        <f t="shared" si="7"/>
        <v>5120</v>
      </c>
      <c r="P12" s="16"/>
    </row>
    <row r="13" spans="1:16" s="19" customFormat="1" ht="20.25" customHeight="1">
      <c r="A13" s="14">
        <v>4</v>
      </c>
      <c r="B13" s="15" t="s">
        <v>11</v>
      </c>
      <c r="C13" s="16">
        <v>2001</v>
      </c>
      <c r="D13" s="16">
        <v>21600</v>
      </c>
      <c r="E13" s="16">
        <v>300000</v>
      </c>
      <c r="F13" s="16">
        <v>300000</v>
      </c>
      <c r="G13" s="17">
        <f t="shared" si="1"/>
        <v>15000</v>
      </c>
      <c r="H13" s="18">
        <f t="shared" si="2"/>
        <v>240000</v>
      </c>
      <c r="I13" s="18">
        <f t="shared" si="3"/>
        <v>12000</v>
      </c>
      <c r="J13" s="18">
        <f t="shared" si="4"/>
        <v>192000</v>
      </c>
      <c r="K13" s="18">
        <f t="shared" si="5"/>
        <v>9600</v>
      </c>
      <c r="L13" s="18">
        <f t="shared" si="6"/>
        <v>153600</v>
      </c>
      <c r="M13" s="18">
        <f t="shared" si="7"/>
        <v>7680</v>
      </c>
      <c r="P13" s="16"/>
    </row>
    <row r="14" spans="1:16" s="19" customFormat="1" ht="20.25" customHeight="1">
      <c r="A14" s="14">
        <v>5</v>
      </c>
      <c r="B14" s="15" t="s">
        <v>12</v>
      </c>
      <c r="C14" s="16">
        <v>2001</v>
      </c>
      <c r="D14" s="16">
        <v>21600</v>
      </c>
      <c r="E14" s="16">
        <v>200000</v>
      </c>
      <c r="F14" s="16">
        <v>200000</v>
      </c>
      <c r="G14" s="17">
        <f t="shared" si="1"/>
        <v>10000</v>
      </c>
      <c r="H14" s="18">
        <f t="shared" si="2"/>
        <v>160000</v>
      </c>
      <c r="I14" s="18">
        <f t="shared" si="3"/>
        <v>8000</v>
      </c>
      <c r="J14" s="18">
        <f t="shared" si="4"/>
        <v>128000</v>
      </c>
      <c r="K14" s="18">
        <f t="shared" si="5"/>
        <v>6400</v>
      </c>
      <c r="L14" s="18">
        <f t="shared" si="6"/>
        <v>102400</v>
      </c>
      <c r="M14" s="18">
        <f t="shared" si="7"/>
        <v>5120</v>
      </c>
      <c r="P14" s="16"/>
    </row>
    <row r="15" spans="1:16" s="19" customFormat="1" ht="20.25" customHeight="1">
      <c r="A15" s="14">
        <v>6</v>
      </c>
      <c r="B15" s="15" t="s">
        <v>13</v>
      </c>
      <c r="C15" s="16">
        <v>2002</v>
      </c>
      <c r="D15" s="16">
        <v>21600</v>
      </c>
      <c r="E15" s="16">
        <v>200000</v>
      </c>
      <c r="F15" s="16">
        <v>200000</v>
      </c>
      <c r="G15" s="17">
        <f t="shared" si="1"/>
        <v>10000</v>
      </c>
      <c r="H15" s="18">
        <f t="shared" si="2"/>
        <v>160000</v>
      </c>
      <c r="I15" s="18">
        <f t="shared" si="3"/>
        <v>8000</v>
      </c>
      <c r="J15" s="18">
        <f t="shared" si="4"/>
        <v>128000</v>
      </c>
      <c r="K15" s="18">
        <f t="shared" si="5"/>
        <v>6400</v>
      </c>
      <c r="L15" s="18">
        <f t="shared" si="6"/>
        <v>102400</v>
      </c>
      <c r="M15" s="18">
        <f t="shared" si="7"/>
        <v>5120</v>
      </c>
      <c r="P15" s="16"/>
    </row>
    <row r="16" spans="1:16" s="19" customFormat="1" ht="20.25" customHeight="1">
      <c r="A16" s="14">
        <v>7</v>
      </c>
      <c r="B16" s="15" t="s">
        <v>14</v>
      </c>
      <c r="C16" s="16">
        <v>2006</v>
      </c>
      <c r="D16" s="16">
        <v>21600</v>
      </c>
      <c r="E16" s="16">
        <v>300000</v>
      </c>
      <c r="F16" s="16">
        <v>300000</v>
      </c>
      <c r="G16" s="17">
        <f t="shared" si="1"/>
        <v>15000</v>
      </c>
      <c r="H16" s="18">
        <f t="shared" si="2"/>
        <v>240000</v>
      </c>
      <c r="I16" s="18">
        <f t="shared" si="3"/>
        <v>12000</v>
      </c>
      <c r="J16" s="18">
        <f t="shared" si="4"/>
        <v>192000</v>
      </c>
      <c r="K16" s="18">
        <f t="shared" si="5"/>
        <v>9600</v>
      </c>
      <c r="L16" s="18">
        <f t="shared" si="6"/>
        <v>153600</v>
      </c>
      <c r="M16" s="18">
        <f t="shared" si="7"/>
        <v>7680</v>
      </c>
      <c r="P16" s="16"/>
    </row>
    <row r="17" spans="1:50" s="19" customFormat="1" ht="20.25" customHeight="1">
      <c r="A17" s="14">
        <v>8</v>
      </c>
      <c r="B17" s="15" t="s">
        <v>15</v>
      </c>
      <c r="C17" s="16">
        <v>2002</v>
      </c>
      <c r="D17" s="16">
        <v>21600</v>
      </c>
      <c r="E17" s="16">
        <v>300000</v>
      </c>
      <c r="F17" s="16">
        <v>300000</v>
      </c>
      <c r="G17" s="17">
        <f t="shared" si="1"/>
        <v>15000</v>
      </c>
      <c r="H17" s="18">
        <f t="shared" si="2"/>
        <v>240000</v>
      </c>
      <c r="I17" s="18">
        <f t="shared" si="3"/>
        <v>12000</v>
      </c>
      <c r="J17" s="18">
        <f t="shared" si="4"/>
        <v>192000</v>
      </c>
      <c r="K17" s="18">
        <f t="shared" si="5"/>
        <v>9600</v>
      </c>
      <c r="L17" s="18">
        <f t="shared" si="6"/>
        <v>153600</v>
      </c>
      <c r="M17" s="18">
        <f t="shared" si="7"/>
        <v>7680</v>
      </c>
      <c r="P17" s="16"/>
    </row>
    <row r="18" spans="1:50" s="19" customFormat="1" ht="20.25" customHeight="1">
      <c r="A18" s="14">
        <v>9</v>
      </c>
      <c r="B18" s="15" t="s">
        <v>16</v>
      </c>
      <c r="C18" s="16">
        <v>2004</v>
      </c>
      <c r="D18" s="16">
        <v>21600</v>
      </c>
      <c r="E18" s="16">
        <v>250000</v>
      </c>
      <c r="F18" s="16">
        <v>250000</v>
      </c>
      <c r="G18" s="17">
        <f t="shared" si="1"/>
        <v>12500</v>
      </c>
      <c r="H18" s="18">
        <f t="shared" si="2"/>
        <v>200000</v>
      </c>
      <c r="I18" s="18">
        <f t="shared" si="3"/>
        <v>10000</v>
      </c>
      <c r="J18" s="18">
        <f t="shared" si="4"/>
        <v>160000</v>
      </c>
      <c r="K18" s="18">
        <f t="shared" si="5"/>
        <v>8000</v>
      </c>
      <c r="L18" s="18">
        <f t="shared" si="6"/>
        <v>128000</v>
      </c>
      <c r="M18" s="18">
        <f t="shared" si="7"/>
        <v>6400</v>
      </c>
      <c r="P18" s="16"/>
    </row>
    <row r="19" spans="1:50" s="19" customFormat="1" ht="20.25" customHeight="1">
      <c r="A19" s="14">
        <v>10</v>
      </c>
      <c r="B19" s="15" t="s">
        <v>17</v>
      </c>
      <c r="C19" s="16">
        <v>2002</v>
      </c>
      <c r="D19" s="16">
        <v>21600</v>
      </c>
      <c r="E19" s="16">
        <v>250000</v>
      </c>
      <c r="F19" s="16">
        <v>250000</v>
      </c>
      <c r="G19" s="17">
        <f t="shared" si="1"/>
        <v>12500</v>
      </c>
      <c r="H19" s="18">
        <f t="shared" si="2"/>
        <v>200000</v>
      </c>
      <c r="I19" s="18">
        <f t="shared" si="3"/>
        <v>10000</v>
      </c>
      <c r="J19" s="18">
        <f t="shared" si="4"/>
        <v>160000</v>
      </c>
      <c r="K19" s="18">
        <f t="shared" si="5"/>
        <v>8000</v>
      </c>
      <c r="L19" s="18">
        <f t="shared" si="6"/>
        <v>128000</v>
      </c>
      <c r="M19" s="18">
        <f t="shared" si="7"/>
        <v>6400</v>
      </c>
      <c r="P19" s="16"/>
    </row>
    <row r="20" spans="1:50" s="19" customFormat="1" ht="20.25" customHeight="1">
      <c r="A20" s="14">
        <v>11</v>
      </c>
      <c r="B20" s="15" t="s">
        <v>18</v>
      </c>
      <c r="C20" s="16">
        <v>2002</v>
      </c>
      <c r="D20" s="16">
        <v>21600</v>
      </c>
      <c r="E20" s="16">
        <v>250000</v>
      </c>
      <c r="F20" s="16">
        <v>250000</v>
      </c>
      <c r="G20" s="17">
        <f t="shared" si="1"/>
        <v>12500</v>
      </c>
      <c r="H20" s="18">
        <f t="shared" si="2"/>
        <v>200000</v>
      </c>
      <c r="I20" s="18">
        <f t="shared" si="3"/>
        <v>10000</v>
      </c>
      <c r="J20" s="18">
        <f t="shared" si="4"/>
        <v>160000</v>
      </c>
      <c r="K20" s="18">
        <f t="shared" si="5"/>
        <v>8000</v>
      </c>
      <c r="L20" s="18">
        <f t="shared" si="6"/>
        <v>128000</v>
      </c>
      <c r="M20" s="18">
        <f t="shared" si="7"/>
        <v>6400</v>
      </c>
      <c r="P20" s="16"/>
    </row>
    <row r="21" spans="1:50" s="19" customFormat="1" ht="20.25" customHeight="1">
      <c r="A21" s="14">
        <v>12</v>
      </c>
      <c r="B21" s="15" t="s">
        <v>19</v>
      </c>
      <c r="C21" s="16">
        <v>2001</v>
      </c>
      <c r="D21" s="16">
        <v>6000</v>
      </c>
      <c r="E21" s="16">
        <v>35000</v>
      </c>
      <c r="F21" s="16">
        <v>35000</v>
      </c>
      <c r="G21" s="17">
        <f t="shared" si="1"/>
        <v>1750</v>
      </c>
      <c r="H21" s="18">
        <f t="shared" si="2"/>
        <v>28000</v>
      </c>
      <c r="I21" s="18">
        <f t="shared" si="3"/>
        <v>1400</v>
      </c>
      <c r="J21" s="18">
        <f t="shared" si="4"/>
        <v>22400</v>
      </c>
      <c r="K21" s="18">
        <f t="shared" si="5"/>
        <v>1120</v>
      </c>
      <c r="L21" s="18">
        <f t="shared" si="6"/>
        <v>17920</v>
      </c>
      <c r="M21" s="18">
        <f t="shared" si="7"/>
        <v>896</v>
      </c>
      <c r="P21" s="16"/>
    </row>
    <row r="22" spans="1:50" s="19" customFormat="1" ht="20.25" customHeight="1">
      <c r="A22" s="14">
        <v>13</v>
      </c>
      <c r="B22" s="15" t="s">
        <v>20</v>
      </c>
      <c r="C22" s="16">
        <v>2003</v>
      </c>
      <c r="D22" s="16">
        <v>21600</v>
      </c>
      <c r="E22" s="16">
        <v>200000</v>
      </c>
      <c r="F22" s="16">
        <v>200000</v>
      </c>
      <c r="G22" s="17">
        <f t="shared" si="1"/>
        <v>10000</v>
      </c>
      <c r="H22" s="18">
        <f t="shared" si="2"/>
        <v>160000</v>
      </c>
      <c r="I22" s="18">
        <f t="shared" si="3"/>
        <v>8000</v>
      </c>
      <c r="J22" s="18">
        <f t="shared" si="4"/>
        <v>128000</v>
      </c>
      <c r="K22" s="18">
        <f t="shared" si="5"/>
        <v>6400</v>
      </c>
      <c r="L22" s="18">
        <f t="shared" si="6"/>
        <v>102400</v>
      </c>
      <c r="M22" s="18">
        <f t="shared" si="7"/>
        <v>5120</v>
      </c>
      <c r="P22" s="16"/>
    </row>
    <row r="23" spans="1:50" s="19" customFormat="1" ht="20.25" customHeight="1">
      <c r="A23" s="14">
        <v>14</v>
      </c>
      <c r="B23" s="15" t="s">
        <v>21</v>
      </c>
      <c r="C23" s="16">
        <v>2002</v>
      </c>
      <c r="D23" s="16">
        <v>21600</v>
      </c>
      <c r="E23" s="16">
        <v>300000</v>
      </c>
      <c r="F23" s="16">
        <v>300000</v>
      </c>
      <c r="G23" s="17">
        <f t="shared" si="1"/>
        <v>15000</v>
      </c>
      <c r="H23" s="18">
        <f t="shared" si="2"/>
        <v>240000</v>
      </c>
      <c r="I23" s="18">
        <f t="shared" si="3"/>
        <v>12000</v>
      </c>
      <c r="J23" s="18">
        <f t="shared" si="4"/>
        <v>192000</v>
      </c>
      <c r="K23" s="18">
        <f t="shared" si="5"/>
        <v>9600</v>
      </c>
      <c r="L23" s="18">
        <f t="shared" si="6"/>
        <v>153600</v>
      </c>
      <c r="M23" s="18">
        <f t="shared" si="7"/>
        <v>7680</v>
      </c>
      <c r="P23" s="16"/>
    </row>
    <row r="24" spans="1:50" s="19" customFormat="1" ht="20.25" customHeight="1">
      <c r="A24" s="14">
        <v>15</v>
      </c>
      <c r="B24" s="15" t="s">
        <v>22</v>
      </c>
      <c r="C24" s="16">
        <v>2004</v>
      </c>
      <c r="D24" s="16">
        <v>21600</v>
      </c>
      <c r="E24" s="16">
        <v>250000</v>
      </c>
      <c r="F24" s="16">
        <v>250000</v>
      </c>
      <c r="G24" s="17">
        <f t="shared" si="1"/>
        <v>12500</v>
      </c>
      <c r="H24" s="18">
        <f t="shared" si="2"/>
        <v>200000</v>
      </c>
      <c r="I24" s="18">
        <f t="shared" si="3"/>
        <v>10000</v>
      </c>
      <c r="J24" s="18">
        <f t="shared" si="4"/>
        <v>160000</v>
      </c>
      <c r="K24" s="18">
        <f t="shared" si="5"/>
        <v>8000</v>
      </c>
      <c r="L24" s="18">
        <f t="shared" si="6"/>
        <v>128000</v>
      </c>
      <c r="M24" s="18">
        <f t="shared" si="7"/>
        <v>6400</v>
      </c>
      <c r="P24" s="16"/>
    </row>
    <row r="25" spans="1:50" s="19" customFormat="1" ht="20.25" customHeight="1">
      <c r="A25" s="14">
        <v>16</v>
      </c>
      <c r="B25" s="15" t="s">
        <v>23</v>
      </c>
      <c r="C25" s="16">
        <v>2001</v>
      </c>
      <c r="D25" s="16">
        <v>21600</v>
      </c>
      <c r="E25" s="16">
        <v>300000</v>
      </c>
      <c r="F25" s="16">
        <v>300000</v>
      </c>
      <c r="G25" s="17">
        <f t="shared" si="1"/>
        <v>15000</v>
      </c>
      <c r="H25" s="18">
        <f t="shared" si="2"/>
        <v>240000</v>
      </c>
      <c r="I25" s="18">
        <f t="shared" si="3"/>
        <v>12000</v>
      </c>
      <c r="J25" s="18">
        <f t="shared" si="4"/>
        <v>192000</v>
      </c>
      <c r="K25" s="18">
        <f t="shared" si="5"/>
        <v>9600</v>
      </c>
      <c r="L25" s="18">
        <f t="shared" si="6"/>
        <v>153600</v>
      </c>
      <c r="M25" s="18">
        <f t="shared" si="7"/>
        <v>7680</v>
      </c>
      <c r="P25" s="16"/>
    </row>
    <row r="26" spans="1:50" s="19" customFormat="1" ht="20.25" customHeight="1">
      <c r="A26" s="14">
        <v>17</v>
      </c>
      <c r="B26" s="15" t="s">
        <v>24</v>
      </c>
      <c r="C26" s="16">
        <v>2001</v>
      </c>
      <c r="D26" s="16">
        <v>21600</v>
      </c>
      <c r="E26" s="16">
        <v>300000</v>
      </c>
      <c r="F26" s="16">
        <v>300000</v>
      </c>
      <c r="G26" s="17">
        <f t="shared" si="1"/>
        <v>15000</v>
      </c>
      <c r="H26" s="18">
        <f t="shared" si="2"/>
        <v>240000</v>
      </c>
      <c r="I26" s="18">
        <f t="shared" si="3"/>
        <v>12000</v>
      </c>
      <c r="J26" s="18">
        <f t="shared" si="4"/>
        <v>192000</v>
      </c>
      <c r="K26" s="18">
        <f t="shared" si="5"/>
        <v>9600</v>
      </c>
      <c r="L26" s="18">
        <f t="shared" si="6"/>
        <v>153600</v>
      </c>
      <c r="M26" s="18">
        <f t="shared" si="7"/>
        <v>7680</v>
      </c>
      <c r="P26" s="16"/>
    </row>
    <row r="27" spans="1:50" s="14" customFormat="1" ht="20.25" customHeight="1">
      <c r="A27" s="14">
        <v>18</v>
      </c>
      <c r="B27" s="15" t="s">
        <v>25</v>
      </c>
      <c r="C27" s="14">
        <v>2000</v>
      </c>
      <c r="D27" s="14">
        <v>21600</v>
      </c>
      <c r="E27" s="14">
        <v>250000</v>
      </c>
      <c r="F27" s="14">
        <v>250000</v>
      </c>
      <c r="G27" s="14">
        <f t="shared" si="1"/>
        <v>12500</v>
      </c>
      <c r="H27" s="14">
        <f t="shared" si="2"/>
        <v>200000</v>
      </c>
      <c r="I27" s="14">
        <f t="shared" si="3"/>
        <v>10000</v>
      </c>
      <c r="J27" s="14">
        <f t="shared" si="4"/>
        <v>160000</v>
      </c>
      <c r="K27" s="14">
        <f t="shared" si="5"/>
        <v>8000</v>
      </c>
      <c r="L27" s="14">
        <f t="shared" si="6"/>
        <v>128000</v>
      </c>
      <c r="M27" s="18">
        <f t="shared" si="7"/>
        <v>6400</v>
      </c>
      <c r="N27" s="25"/>
      <c r="O27" s="19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</row>
    <row r="28" spans="1:50" s="19" customFormat="1" ht="20.25" customHeight="1">
      <c r="A28" s="14">
        <v>19</v>
      </c>
      <c r="B28" s="15" t="s">
        <v>26</v>
      </c>
      <c r="C28" s="16">
        <v>2003</v>
      </c>
      <c r="D28" s="16">
        <v>21600</v>
      </c>
      <c r="E28" s="16">
        <v>200000</v>
      </c>
      <c r="F28" s="16">
        <v>200000</v>
      </c>
      <c r="G28" s="17">
        <f t="shared" si="1"/>
        <v>10000</v>
      </c>
      <c r="H28" s="18">
        <f t="shared" si="2"/>
        <v>160000</v>
      </c>
      <c r="I28" s="18">
        <f t="shared" si="3"/>
        <v>8000</v>
      </c>
      <c r="J28" s="18">
        <f t="shared" si="4"/>
        <v>128000</v>
      </c>
      <c r="K28" s="18">
        <f t="shared" si="5"/>
        <v>6400</v>
      </c>
      <c r="L28" s="18">
        <f t="shared" si="6"/>
        <v>102400</v>
      </c>
      <c r="M28" s="18">
        <f t="shared" si="7"/>
        <v>5120</v>
      </c>
      <c r="P28" s="16"/>
    </row>
    <row r="29" spans="1:50" s="19" customFormat="1" ht="22.5" customHeight="1">
      <c r="A29" s="14">
        <v>20</v>
      </c>
      <c r="B29" s="15" t="s">
        <v>27</v>
      </c>
      <c r="C29" s="16">
        <v>2003</v>
      </c>
      <c r="D29" s="16">
        <v>21600</v>
      </c>
      <c r="E29" s="16">
        <v>250000</v>
      </c>
      <c r="F29" s="16">
        <v>250000</v>
      </c>
      <c r="G29" s="17">
        <f t="shared" si="1"/>
        <v>12500</v>
      </c>
      <c r="H29" s="18">
        <f t="shared" si="2"/>
        <v>200000</v>
      </c>
      <c r="I29" s="18">
        <f t="shared" si="3"/>
        <v>10000</v>
      </c>
      <c r="J29" s="18">
        <f t="shared" si="4"/>
        <v>160000</v>
      </c>
      <c r="K29" s="18">
        <f t="shared" si="5"/>
        <v>8000</v>
      </c>
      <c r="L29" s="18">
        <f t="shared" si="6"/>
        <v>128000</v>
      </c>
      <c r="M29" s="18">
        <f t="shared" si="7"/>
        <v>6400</v>
      </c>
      <c r="P29" s="16"/>
    </row>
    <row r="30" spans="1:50" s="12" customFormat="1" ht="31.5" customHeight="1">
      <c r="A30" s="11"/>
      <c r="B30" s="3"/>
      <c r="C30" s="4"/>
      <c r="D30" s="5"/>
      <c r="E30" s="5"/>
      <c r="F30" s="5"/>
      <c r="G30" s="5"/>
      <c r="H30" s="11"/>
      <c r="I30" s="11"/>
      <c r="J30" s="11"/>
      <c r="K30" s="11"/>
      <c r="L30" s="11"/>
      <c r="M30" s="11"/>
      <c r="N30" s="11"/>
    </row>
    <row r="31" spans="1:50" s="13" customFormat="1" ht="17.25" customHeight="1">
      <c r="A31" s="30" t="s">
        <v>0</v>
      </c>
      <c r="B31" s="32" t="s">
        <v>1</v>
      </c>
      <c r="C31" s="26" t="s">
        <v>7</v>
      </c>
      <c r="D31" s="27"/>
      <c r="E31" s="26" t="s">
        <v>32</v>
      </c>
      <c r="F31" s="27"/>
      <c r="G31" s="26" t="s">
        <v>33</v>
      </c>
      <c r="H31" s="27"/>
      <c r="I31" s="26" t="s">
        <v>34</v>
      </c>
      <c r="J31" s="27"/>
      <c r="K31" s="26" t="s">
        <v>35</v>
      </c>
      <c r="L31" s="27"/>
    </row>
    <row r="32" spans="1:50" s="13" customFormat="1" ht="24" customHeight="1">
      <c r="A32" s="31"/>
      <c r="B32" s="33"/>
      <c r="C32" s="8" t="s">
        <v>2</v>
      </c>
      <c r="D32" s="8" t="s">
        <v>3</v>
      </c>
      <c r="E32" s="8" t="s">
        <v>2</v>
      </c>
      <c r="F32" s="8" t="s">
        <v>3</v>
      </c>
      <c r="G32" s="8" t="s">
        <v>2</v>
      </c>
      <c r="H32" s="8" t="s">
        <v>3</v>
      </c>
      <c r="I32" s="8" t="s">
        <v>2</v>
      </c>
      <c r="J32" s="8" t="s">
        <v>3</v>
      </c>
      <c r="K32" s="8" t="s">
        <v>2</v>
      </c>
      <c r="L32" s="8" t="s">
        <v>3</v>
      </c>
    </row>
    <row r="33" spans="1:12" s="10" customFormat="1" ht="23.25" customHeight="1">
      <c r="A33" s="20">
        <v>1</v>
      </c>
      <c r="B33" s="2" t="s">
        <v>8</v>
      </c>
      <c r="C33" s="21">
        <f t="shared" ref="C33" si="8">ROUNDUP(L10*0.8,0)</f>
        <v>122880</v>
      </c>
      <c r="D33" s="9">
        <f t="shared" ref="D33" si="9">ROUNDUP(C33*0.05,0)</f>
        <v>6144</v>
      </c>
      <c r="E33" s="9">
        <f t="shared" ref="E33" si="10">ROUNDUP(C33*0.8,0)</f>
        <v>98304</v>
      </c>
      <c r="F33" s="9">
        <f t="shared" ref="F33" si="11">ROUNDUP(E33*0.05,0)</f>
        <v>4916</v>
      </c>
      <c r="G33" s="9">
        <f t="shared" ref="G33" si="12">ROUNDUP(E33*0.8,0)</f>
        <v>78644</v>
      </c>
      <c r="H33" s="9">
        <f t="shared" ref="H33" si="13">ROUNDUP(G33*0.05,0)</f>
        <v>3933</v>
      </c>
      <c r="I33" s="9">
        <f t="shared" ref="I33" si="14">ROUNDUP(G33*0.8,0)</f>
        <v>62916</v>
      </c>
      <c r="J33" s="9">
        <f t="shared" ref="J33" si="15">ROUNDUP(I33*0.05,0)</f>
        <v>3146</v>
      </c>
      <c r="K33" s="9">
        <f t="shared" ref="K33" si="16">ROUNDUP(I33*0.8,0)</f>
        <v>50333</v>
      </c>
      <c r="L33" s="9">
        <f t="shared" ref="L33" si="17">ROUNDUP(K33*0.05,0)</f>
        <v>2517</v>
      </c>
    </row>
    <row r="34" spans="1:12" s="10" customFormat="1" ht="23.25" customHeight="1">
      <c r="A34" s="20">
        <v>2</v>
      </c>
      <c r="B34" s="2" t="s">
        <v>9</v>
      </c>
      <c r="C34" s="21">
        <f t="shared" ref="C34:C52" si="18">ROUNDUP(L11*0.8,0)</f>
        <v>102400</v>
      </c>
      <c r="D34" s="9">
        <f t="shared" ref="D34:D52" si="19">ROUNDUP(C34*0.05,0)</f>
        <v>5120</v>
      </c>
      <c r="E34" s="9">
        <f t="shared" ref="E34:E52" si="20">ROUNDUP(C34*0.8,0)</f>
        <v>81920</v>
      </c>
      <c r="F34" s="9">
        <f t="shared" ref="F34:F52" si="21">ROUNDUP(E34*0.05,0)</f>
        <v>4096</v>
      </c>
      <c r="G34" s="9">
        <f t="shared" ref="G34:G52" si="22">ROUNDUP(E34*0.8,0)</f>
        <v>65536</v>
      </c>
      <c r="H34" s="9">
        <f t="shared" ref="H34:H52" si="23">ROUNDUP(G34*0.05,0)</f>
        <v>3277</v>
      </c>
      <c r="I34" s="9">
        <f t="shared" ref="I34:I52" si="24">ROUNDUP(G34*0.8,0)</f>
        <v>52429</v>
      </c>
      <c r="J34" s="9">
        <f t="shared" ref="J34:J52" si="25">ROUNDUP(I34*0.05,0)</f>
        <v>2622</v>
      </c>
      <c r="K34" s="9">
        <f t="shared" ref="K34:K52" si="26">ROUNDUP(I34*0.8,0)</f>
        <v>41944</v>
      </c>
      <c r="L34" s="9">
        <f t="shared" ref="L34:L52" si="27">ROUNDUP(K34*0.05,0)</f>
        <v>2098</v>
      </c>
    </row>
    <row r="35" spans="1:12" s="10" customFormat="1" ht="23.25" customHeight="1">
      <c r="A35" s="20">
        <v>3</v>
      </c>
      <c r="B35" s="2" t="s">
        <v>10</v>
      </c>
      <c r="C35" s="21">
        <f t="shared" si="18"/>
        <v>81920</v>
      </c>
      <c r="D35" s="9">
        <f t="shared" si="19"/>
        <v>4096</v>
      </c>
      <c r="E35" s="9">
        <f t="shared" si="20"/>
        <v>65536</v>
      </c>
      <c r="F35" s="9">
        <f t="shared" si="21"/>
        <v>3277</v>
      </c>
      <c r="G35" s="9">
        <f t="shared" si="22"/>
        <v>52429</v>
      </c>
      <c r="H35" s="9">
        <f t="shared" si="23"/>
        <v>2622</v>
      </c>
      <c r="I35" s="9">
        <f t="shared" si="24"/>
        <v>41944</v>
      </c>
      <c r="J35" s="9">
        <f t="shared" si="25"/>
        <v>2098</v>
      </c>
      <c r="K35" s="9">
        <f t="shared" si="26"/>
        <v>33556</v>
      </c>
      <c r="L35" s="9">
        <f t="shared" si="27"/>
        <v>1678</v>
      </c>
    </row>
    <row r="36" spans="1:12" s="10" customFormat="1" ht="23.25" customHeight="1">
      <c r="A36" s="20">
        <v>4</v>
      </c>
      <c r="B36" s="2" t="s">
        <v>11</v>
      </c>
      <c r="C36" s="21">
        <f t="shared" si="18"/>
        <v>122880</v>
      </c>
      <c r="D36" s="9">
        <f t="shared" si="19"/>
        <v>6144</v>
      </c>
      <c r="E36" s="9">
        <f t="shared" si="20"/>
        <v>98304</v>
      </c>
      <c r="F36" s="9">
        <f t="shared" si="21"/>
        <v>4916</v>
      </c>
      <c r="G36" s="9">
        <f t="shared" si="22"/>
        <v>78644</v>
      </c>
      <c r="H36" s="9">
        <f t="shared" si="23"/>
        <v>3933</v>
      </c>
      <c r="I36" s="9">
        <f t="shared" si="24"/>
        <v>62916</v>
      </c>
      <c r="J36" s="9">
        <f t="shared" si="25"/>
        <v>3146</v>
      </c>
      <c r="K36" s="9">
        <f t="shared" si="26"/>
        <v>50333</v>
      </c>
      <c r="L36" s="9">
        <f t="shared" si="27"/>
        <v>2517</v>
      </c>
    </row>
    <row r="37" spans="1:12" s="10" customFormat="1" ht="23.25" customHeight="1">
      <c r="A37" s="20">
        <v>5</v>
      </c>
      <c r="B37" s="2" t="s">
        <v>12</v>
      </c>
      <c r="C37" s="21">
        <f t="shared" si="18"/>
        <v>81920</v>
      </c>
      <c r="D37" s="9">
        <f t="shared" si="19"/>
        <v>4096</v>
      </c>
      <c r="E37" s="9">
        <f t="shared" si="20"/>
        <v>65536</v>
      </c>
      <c r="F37" s="9">
        <f t="shared" si="21"/>
        <v>3277</v>
      </c>
      <c r="G37" s="9">
        <f t="shared" si="22"/>
        <v>52429</v>
      </c>
      <c r="H37" s="9">
        <f t="shared" si="23"/>
        <v>2622</v>
      </c>
      <c r="I37" s="9">
        <f t="shared" si="24"/>
        <v>41944</v>
      </c>
      <c r="J37" s="9">
        <f t="shared" si="25"/>
        <v>2098</v>
      </c>
      <c r="K37" s="9">
        <f t="shared" si="26"/>
        <v>33556</v>
      </c>
      <c r="L37" s="9">
        <f t="shared" si="27"/>
        <v>1678</v>
      </c>
    </row>
    <row r="38" spans="1:12" s="10" customFormat="1" ht="23.25" customHeight="1">
      <c r="A38" s="20">
        <v>6</v>
      </c>
      <c r="B38" s="2" t="s">
        <v>13</v>
      </c>
      <c r="C38" s="21">
        <f t="shared" si="18"/>
        <v>81920</v>
      </c>
      <c r="D38" s="9">
        <f t="shared" si="19"/>
        <v>4096</v>
      </c>
      <c r="E38" s="9">
        <f t="shared" si="20"/>
        <v>65536</v>
      </c>
      <c r="F38" s="9">
        <f t="shared" si="21"/>
        <v>3277</v>
      </c>
      <c r="G38" s="9">
        <f t="shared" si="22"/>
        <v>52429</v>
      </c>
      <c r="H38" s="9">
        <f t="shared" si="23"/>
        <v>2622</v>
      </c>
      <c r="I38" s="9">
        <f t="shared" si="24"/>
        <v>41944</v>
      </c>
      <c r="J38" s="9">
        <f t="shared" si="25"/>
        <v>2098</v>
      </c>
      <c r="K38" s="9">
        <f t="shared" si="26"/>
        <v>33556</v>
      </c>
      <c r="L38" s="9">
        <f t="shared" si="27"/>
        <v>1678</v>
      </c>
    </row>
    <row r="39" spans="1:12" s="10" customFormat="1" ht="23.25" customHeight="1">
      <c r="A39" s="20">
        <v>7</v>
      </c>
      <c r="B39" s="2" t="s">
        <v>14</v>
      </c>
      <c r="C39" s="21">
        <f t="shared" si="18"/>
        <v>122880</v>
      </c>
      <c r="D39" s="9">
        <f t="shared" si="19"/>
        <v>6144</v>
      </c>
      <c r="E39" s="9">
        <f t="shared" si="20"/>
        <v>98304</v>
      </c>
      <c r="F39" s="9">
        <f t="shared" si="21"/>
        <v>4916</v>
      </c>
      <c r="G39" s="9">
        <f t="shared" si="22"/>
        <v>78644</v>
      </c>
      <c r="H39" s="9">
        <f t="shared" si="23"/>
        <v>3933</v>
      </c>
      <c r="I39" s="9">
        <f t="shared" si="24"/>
        <v>62916</v>
      </c>
      <c r="J39" s="9">
        <f t="shared" si="25"/>
        <v>3146</v>
      </c>
      <c r="K39" s="9">
        <f t="shared" si="26"/>
        <v>50333</v>
      </c>
      <c r="L39" s="9">
        <f t="shared" si="27"/>
        <v>2517</v>
      </c>
    </row>
    <row r="40" spans="1:12" s="10" customFormat="1" ht="23.25" customHeight="1">
      <c r="A40" s="20">
        <v>8</v>
      </c>
      <c r="B40" s="2" t="s">
        <v>15</v>
      </c>
      <c r="C40" s="21">
        <f t="shared" si="18"/>
        <v>122880</v>
      </c>
      <c r="D40" s="9">
        <f t="shared" si="19"/>
        <v>6144</v>
      </c>
      <c r="E40" s="9">
        <f t="shared" si="20"/>
        <v>98304</v>
      </c>
      <c r="F40" s="9">
        <f t="shared" si="21"/>
        <v>4916</v>
      </c>
      <c r="G40" s="9">
        <f t="shared" si="22"/>
        <v>78644</v>
      </c>
      <c r="H40" s="9">
        <f t="shared" si="23"/>
        <v>3933</v>
      </c>
      <c r="I40" s="9">
        <f t="shared" si="24"/>
        <v>62916</v>
      </c>
      <c r="J40" s="9">
        <f t="shared" si="25"/>
        <v>3146</v>
      </c>
      <c r="K40" s="9">
        <f t="shared" si="26"/>
        <v>50333</v>
      </c>
      <c r="L40" s="9">
        <f t="shared" si="27"/>
        <v>2517</v>
      </c>
    </row>
    <row r="41" spans="1:12" s="19" customFormat="1" ht="23.25" customHeight="1">
      <c r="A41" s="14">
        <v>9</v>
      </c>
      <c r="B41" s="15" t="s">
        <v>16</v>
      </c>
      <c r="C41" s="17">
        <f t="shared" si="18"/>
        <v>102400</v>
      </c>
      <c r="D41" s="18">
        <f t="shared" si="19"/>
        <v>5120</v>
      </c>
      <c r="E41" s="18">
        <f t="shared" si="20"/>
        <v>81920</v>
      </c>
      <c r="F41" s="18">
        <f t="shared" si="21"/>
        <v>4096</v>
      </c>
      <c r="G41" s="18">
        <f t="shared" si="22"/>
        <v>65536</v>
      </c>
      <c r="H41" s="18">
        <f t="shared" si="23"/>
        <v>3277</v>
      </c>
      <c r="I41" s="18">
        <f t="shared" si="24"/>
        <v>52429</v>
      </c>
      <c r="J41" s="18">
        <f t="shared" si="25"/>
        <v>2622</v>
      </c>
      <c r="K41" s="18">
        <f t="shared" si="26"/>
        <v>41944</v>
      </c>
      <c r="L41" s="18">
        <f t="shared" si="27"/>
        <v>2098</v>
      </c>
    </row>
    <row r="42" spans="1:12" s="10" customFormat="1" ht="23.25" customHeight="1">
      <c r="A42" s="20">
        <v>10</v>
      </c>
      <c r="B42" s="2" t="s">
        <v>17</v>
      </c>
      <c r="C42" s="21">
        <f t="shared" si="18"/>
        <v>102400</v>
      </c>
      <c r="D42" s="9">
        <f t="shared" si="19"/>
        <v>5120</v>
      </c>
      <c r="E42" s="9">
        <f t="shared" si="20"/>
        <v>81920</v>
      </c>
      <c r="F42" s="9">
        <f t="shared" si="21"/>
        <v>4096</v>
      </c>
      <c r="G42" s="9">
        <f t="shared" si="22"/>
        <v>65536</v>
      </c>
      <c r="H42" s="9">
        <f t="shared" si="23"/>
        <v>3277</v>
      </c>
      <c r="I42" s="9">
        <f t="shared" si="24"/>
        <v>52429</v>
      </c>
      <c r="J42" s="9">
        <f t="shared" si="25"/>
        <v>2622</v>
      </c>
      <c r="K42" s="9">
        <f t="shared" si="26"/>
        <v>41944</v>
      </c>
      <c r="L42" s="9">
        <f t="shared" si="27"/>
        <v>2098</v>
      </c>
    </row>
    <row r="43" spans="1:12" s="10" customFormat="1" ht="23.25" customHeight="1">
      <c r="A43" s="20">
        <v>11</v>
      </c>
      <c r="B43" s="2" t="s">
        <v>18</v>
      </c>
      <c r="C43" s="21">
        <f t="shared" si="18"/>
        <v>102400</v>
      </c>
      <c r="D43" s="9">
        <f t="shared" si="19"/>
        <v>5120</v>
      </c>
      <c r="E43" s="9">
        <f t="shared" si="20"/>
        <v>81920</v>
      </c>
      <c r="F43" s="9">
        <f t="shared" si="21"/>
        <v>4096</v>
      </c>
      <c r="G43" s="9">
        <f t="shared" si="22"/>
        <v>65536</v>
      </c>
      <c r="H43" s="9">
        <f t="shared" si="23"/>
        <v>3277</v>
      </c>
      <c r="I43" s="9">
        <f t="shared" si="24"/>
        <v>52429</v>
      </c>
      <c r="J43" s="9">
        <f t="shared" si="25"/>
        <v>2622</v>
      </c>
      <c r="K43" s="9">
        <f t="shared" si="26"/>
        <v>41944</v>
      </c>
      <c r="L43" s="9">
        <f t="shared" si="27"/>
        <v>2098</v>
      </c>
    </row>
    <row r="44" spans="1:12" s="10" customFormat="1" ht="23.25" customHeight="1">
      <c r="A44" s="20">
        <v>12</v>
      </c>
      <c r="B44" s="2" t="s">
        <v>19</v>
      </c>
      <c r="C44" s="21">
        <f t="shared" si="18"/>
        <v>14336</v>
      </c>
      <c r="D44" s="9">
        <f t="shared" si="19"/>
        <v>717</v>
      </c>
      <c r="E44" s="9">
        <f t="shared" si="20"/>
        <v>11469</v>
      </c>
      <c r="F44" s="9">
        <f t="shared" si="21"/>
        <v>574</v>
      </c>
      <c r="G44" s="9">
        <f t="shared" si="22"/>
        <v>9176</v>
      </c>
      <c r="H44" s="9">
        <f t="shared" si="23"/>
        <v>459</v>
      </c>
      <c r="I44" s="9">
        <f t="shared" si="24"/>
        <v>7341</v>
      </c>
      <c r="J44" s="9">
        <f t="shared" si="25"/>
        <v>368</v>
      </c>
      <c r="K44" s="9">
        <f t="shared" si="26"/>
        <v>5873</v>
      </c>
      <c r="L44" s="9">
        <f t="shared" si="27"/>
        <v>294</v>
      </c>
    </row>
    <row r="45" spans="1:12" s="10" customFormat="1" ht="23.25" customHeight="1">
      <c r="A45" s="20">
        <v>13</v>
      </c>
      <c r="B45" s="2" t="s">
        <v>20</v>
      </c>
      <c r="C45" s="21">
        <f t="shared" si="18"/>
        <v>81920</v>
      </c>
      <c r="D45" s="9">
        <f t="shared" si="19"/>
        <v>4096</v>
      </c>
      <c r="E45" s="9">
        <f t="shared" si="20"/>
        <v>65536</v>
      </c>
      <c r="F45" s="9">
        <f t="shared" si="21"/>
        <v>3277</v>
      </c>
      <c r="G45" s="9">
        <f t="shared" si="22"/>
        <v>52429</v>
      </c>
      <c r="H45" s="9">
        <f t="shared" si="23"/>
        <v>2622</v>
      </c>
      <c r="I45" s="9">
        <f t="shared" si="24"/>
        <v>41944</v>
      </c>
      <c r="J45" s="9">
        <f t="shared" si="25"/>
        <v>2098</v>
      </c>
      <c r="K45" s="9">
        <f t="shared" si="26"/>
        <v>33556</v>
      </c>
      <c r="L45" s="9">
        <f t="shared" si="27"/>
        <v>1678</v>
      </c>
    </row>
    <row r="46" spans="1:12" s="10" customFormat="1" ht="23.25" customHeight="1">
      <c r="A46" s="20">
        <v>14</v>
      </c>
      <c r="B46" s="2" t="s">
        <v>21</v>
      </c>
      <c r="C46" s="21">
        <f t="shared" si="18"/>
        <v>122880</v>
      </c>
      <c r="D46" s="9">
        <f t="shared" si="19"/>
        <v>6144</v>
      </c>
      <c r="E46" s="9">
        <f t="shared" si="20"/>
        <v>98304</v>
      </c>
      <c r="F46" s="9">
        <f t="shared" si="21"/>
        <v>4916</v>
      </c>
      <c r="G46" s="9">
        <f t="shared" si="22"/>
        <v>78644</v>
      </c>
      <c r="H46" s="9">
        <f t="shared" si="23"/>
        <v>3933</v>
      </c>
      <c r="I46" s="9">
        <f t="shared" si="24"/>
        <v>62916</v>
      </c>
      <c r="J46" s="9">
        <f t="shared" si="25"/>
        <v>3146</v>
      </c>
      <c r="K46" s="9">
        <f t="shared" si="26"/>
        <v>50333</v>
      </c>
      <c r="L46" s="9">
        <f t="shared" si="27"/>
        <v>2517</v>
      </c>
    </row>
    <row r="47" spans="1:12" s="10" customFormat="1" ht="23.25" customHeight="1">
      <c r="A47" s="20">
        <v>15</v>
      </c>
      <c r="B47" s="2" t="s">
        <v>22</v>
      </c>
      <c r="C47" s="21">
        <f t="shared" si="18"/>
        <v>102400</v>
      </c>
      <c r="D47" s="9">
        <f t="shared" si="19"/>
        <v>5120</v>
      </c>
      <c r="E47" s="9">
        <f t="shared" si="20"/>
        <v>81920</v>
      </c>
      <c r="F47" s="9">
        <f t="shared" si="21"/>
        <v>4096</v>
      </c>
      <c r="G47" s="9">
        <f t="shared" si="22"/>
        <v>65536</v>
      </c>
      <c r="H47" s="9">
        <f t="shared" si="23"/>
        <v>3277</v>
      </c>
      <c r="I47" s="9">
        <f t="shared" si="24"/>
        <v>52429</v>
      </c>
      <c r="J47" s="9">
        <f t="shared" si="25"/>
        <v>2622</v>
      </c>
      <c r="K47" s="9">
        <f t="shared" si="26"/>
        <v>41944</v>
      </c>
      <c r="L47" s="9">
        <f t="shared" si="27"/>
        <v>2098</v>
      </c>
    </row>
    <row r="48" spans="1:12" s="10" customFormat="1" ht="23.25" customHeight="1">
      <c r="A48" s="20">
        <v>16</v>
      </c>
      <c r="B48" s="2" t="s">
        <v>23</v>
      </c>
      <c r="C48" s="21">
        <f t="shared" si="18"/>
        <v>122880</v>
      </c>
      <c r="D48" s="9">
        <f t="shared" si="19"/>
        <v>6144</v>
      </c>
      <c r="E48" s="9">
        <f t="shared" si="20"/>
        <v>98304</v>
      </c>
      <c r="F48" s="9">
        <f t="shared" si="21"/>
        <v>4916</v>
      </c>
      <c r="G48" s="9">
        <f t="shared" si="22"/>
        <v>78644</v>
      </c>
      <c r="H48" s="9">
        <f t="shared" si="23"/>
        <v>3933</v>
      </c>
      <c r="I48" s="9">
        <f t="shared" si="24"/>
        <v>62916</v>
      </c>
      <c r="J48" s="9">
        <f t="shared" si="25"/>
        <v>3146</v>
      </c>
      <c r="K48" s="9">
        <f t="shared" si="26"/>
        <v>50333</v>
      </c>
      <c r="L48" s="9">
        <f t="shared" si="27"/>
        <v>2517</v>
      </c>
    </row>
    <row r="49" spans="1:12" s="10" customFormat="1" ht="23.25" customHeight="1">
      <c r="A49" s="20">
        <v>17</v>
      </c>
      <c r="B49" s="2" t="s">
        <v>24</v>
      </c>
      <c r="C49" s="21">
        <f t="shared" si="18"/>
        <v>122880</v>
      </c>
      <c r="D49" s="9">
        <f t="shared" si="19"/>
        <v>6144</v>
      </c>
      <c r="E49" s="9">
        <f t="shared" si="20"/>
        <v>98304</v>
      </c>
      <c r="F49" s="9">
        <f t="shared" si="21"/>
        <v>4916</v>
      </c>
      <c r="G49" s="9">
        <f t="shared" si="22"/>
        <v>78644</v>
      </c>
      <c r="H49" s="9">
        <f t="shared" si="23"/>
        <v>3933</v>
      </c>
      <c r="I49" s="9">
        <f t="shared" si="24"/>
        <v>62916</v>
      </c>
      <c r="J49" s="9">
        <f t="shared" si="25"/>
        <v>3146</v>
      </c>
      <c r="K49" s="9">
        <f t="shared" si="26"/>
        <v>50333</v>
      </c>
      <c r="L49" s="9">
        <f t="shared" si="27"/>
        <v>2517</v>
      </c>
    </row>
    <row r="50" spans="1:12" s="10" customFormat="1" ht="23.25" customHeight="1">
      <c r="A50" s="20">
        <v>18</v>
      </c>
      <c r="B50" s="2" t="s">
        <v>25</v>
      </c>
      <c r="C50" s="21">
        <f t="shared" si="18"/>
        <v>102400</v>
      </c>
      <c r="D50" s="9">
        <f t="shared" si="19"/>
        <v>5120</v>
      </c>
      <c r="E50" s="9">
        <f t="shared" si="20"/>
        <v>81920</v>
      </c>
      <c r="F50" s="9">
        <f t="shared" si="21"/>
        <v>4096</v>
      </c>
      <c r="G50" s="9">
        <f t="shared" si="22"/>
        <v>65536</v>
      </c>
      <c r="H50" s="9">
        <f t="shared" si="23"/>
        <v>3277</v>
      </c>
      <c r="I50" s="9">
        <f t="shared" si="24"/>
        <v>52429</v>
      </c>
      <c r="J50" s="9">
        <f t="shared" si="25"/>
        <v>2622</v>
      </c>
      <c r="K50" s="9">
        <f t="shared" si="26"/>
        <v>41944</v>
      </c>
      <c r="L50" s="9">
        <f t="shared" si="27"/>
        <v>2098</v>
      </c>
    </row>
    <row r="51" spans="1:12" s="10" customFormat="1" ht="23.25" customHeight="1">
      <c r="A51" s="20">
        <v>19</v>
      </c>
      <c r="B51" s="2" t="s">
        <v>26</v>
      </c>
      <c r="C51" s="21">
        <f t="shared" si="18"/>
        <v>81920</v>
      </c>
      <c r="D51" s="9">
        <f t="shared" si="19"/>
        <v>4096</v>
      </c>
      <c r="E51" s="9">
        <f t="shared" si="20"/>
        <v>65536</v>
      </c>
      <c r="F51" s="9">
        <f t="shared" si="21"/>
        <v>3277</v>
      </c>
      <c r="G51" s="9">
        <f t="shared" si="22"/>
        <v>52429</v>
      </c>
      <c r="H51" s="9">
        <f t="shared" si="23"/>
        <v>2622</v>
      </c>
      <c r="I51" s="9">
        <f t="shared" si="24"/>
        <v>41944</v>
      </c>
      <c r="J51" s="9">
        <f t="shared" si="25"/>
        <v>2098</v>
      </c>
      <c r="K51" s="9">
        <f t="shared" si="26"/>
        <v>33556</v>
      </c>
      <c r="L51" s="9">
        <f t="shared" si="27"/>
        <v>1678</v>
      </c>
    </row>
    <row r="52" spans="1:12" s="10" customFormat="1" ht="23.25" customHeight="1">
      <c r="A52" s="20">
        <v>20</v>
      </c>
      <c r="B52" s="2" t="s">
        <v>27</v>
      </c>
      <c r="C52" s="21">
        <f t="shared" si="18"/>
        <v>102400</v>
      </c>
      <c r="D52" s="9">
        <f t="shared" si="19"/>
        <v>5120</v>
      </c>
      <c r="E52" s="9">
        <f t="shared" si="20"/>
        <v>81920</v>
      </c>
      <c r="F52" s="9">
        <f t="shared" si="21"/>
        <v>4096</v>
      </c>
      <c r="G52" s="9">
        <f t="shared" si="22"/>
        <v>65536</v>
      </c>
      <c r="H52" s="9">
        <f t="shared" si="23"/>
        <v>3277</v>
      </c>
      <c r="I52" s="9">
        <f t="shared" si="24"/>
        <v>52429</v>
      </c>
      <c r="J52" s="9">
        <f t="shared" si="25"/>
        <v>2622</v>
      </c>
      <c r="K52" s="9">
        <f t="shared" si="26"/>
        <v>41944</v>
      </c>
      <c r="L52" s="9">
        <f t="shared" si="27"/>
        <v>2098</v>
      </c>
    </row>
    <row r="53" spans="1:12">
      <c r="A53" s="22"/>
    </row>
    <row r="54" spans="1:12">
      <c r="A54" s="23"/>
      <c r="B54" s="24"/>
    </row>
    <row r="55" spans="1:12">
      <c r="A55" s="22" t="s">
        <v>36</v>
      </c>
    </row>
    <row r="56" spans="1:12" ht="14.25" customHeight="1">
      <c r="A56" s="23" t="s">
        <v>37</v>
      </c>
      <c r="B56" s="24" t="s">
        <v>39</v>
      </c>
    </row>
    <row r="57" spans="1:12" ht="14.25" customHeight="1">
      <c r="A57" s="23" t="s">
        <v>37</v>
      </c>
      <c r="B57" s="24" t="s">
        <v>38</v>
      </c>
    </row>
    <row r="58" spans="1:12" ht="14.25" customHeight="1">
      <c r="A58" s="23" t="s">
        <v>37</v>
      </c>
      <c r="B58" s="24" t="s">
        <v>40</v>
      </c>
    </row>
    <row r="59" spans="1:12" ht="14.25" customHeight="1">
      <c r="A59" s="23" t="s">
        <v>37</v>
      </c>
      <c r="B59" s="24" t="s">
        <v>41</v>
      </c>
    </row>
    <row r="60" spans="1:12" ht="14.25" customHeight="1">
      <c r="A60" s="23" t="s">
        <v>37</v>
      </c>
      <c r="B60" s="24" t="s">
        <v>42</v>
      </c>
    </row>
    <row r="61" spans="1:12" ht="14.25" customHeight="1">
      <c r="A61" s="23" t="s">
        <v>37</v>
      </c>
      <c r="B61" s="24" t="s">
        <v>43</v>
      </c>
    </row>
    <row r="62" spans="1:12" ht="14.25" customHeight="1">
      <c r="A62" s="23" t="s">
        <v>37</v>
      </c>
      <c r="B62" s="24" t="s">
        <v>51</v>
      </c>
    </row>
    <row r="63" spans="1:12" ht="14.25" customHeight="1">
      <c r="A63" s="23" t="s">
        <v>37</v>
      </c>
      <c r="B63" s="24" t="s">
        <v>52</v>
      </c>
    </row>
    <row r="64" spans="1:12" ht="14.25" customHeight="1">
      <c r="A64" s="23" t="s">
        <v>37</v>
      </c>
      <c r="B64" s="24" t="s">
        <v>44</v>
      </c>
    </row>
    <row r="65" spans="1:2" ht="14.25" customHeight="1">
      <c r="A65" s="23" t="s">
        <v>37</v>
      </c>
      <c r="B65" s="24" t="s">
        <v>45</v>
      </c>
    </row>
    <row r="66" spans="1:2" ht="14.25" customHeight="1">
      <c r="A66" s="23" t="s">
        <v>37</v>
      </c>
      <c r="B66" s="24" t="s">
        <v>46</v>
      </c>
    </row>
    <row r="67" spans="1:2" ht="14.25" customHeight="1">
      <c r="A67" s="23" t="s">
        <v>37</v>
      </c>
      <c r="B67" s="24" t="s">
        <v>47</v>
      </c>
    </row>
    <row r="68" spans="1:2" ht="14.25" customHeight="1">
      <c r="A68" s="23" t="s">
        <v>37</v>
      </c>
      <c r="B68" s="24" t="s">
        <v>48</v>
      </c>
    </row>
    <row r="69" spans="1:2" ht="14.25" customHeight="1">
      <c r="A69" s="23" t="s">
        <v>37</v>
      </c>
      <c r="B69" s="24" t="s">
        <v>49</v>
      </c>
    </row>
    <row r="70" spans="1:2" ht="14.25" customHeight="1">
      <c r="A70" s="23" t="s">
        <v>37</v>
      </c>
      <c r="B70" s="24" t="s">
        <v>50</v>
      </c>
    </row>
    <row r="71" spans="1:2" ht="14.25" customHeight="1">
      <c r="A71" s="23" t="s">
        <v>37</v>
      </c>
      <c r="B71" s="24" t="s">
        <v>53</v>
      </c>
    </row>
    <row r="72" spans="1:2" ht="14.25" customHeight="1">
      <c r="A72" s="23" t="s">
        <v>37</v>
      </c>
      <c r="B72" s="24" t="s">
        <v>54</v>
      </c>
    </row>
    <row r="73" spans="1:2" ht="14.25" customHeight="1">
      <c r="A73" s="23" t="s">
        <v>37</v>
      </c>
      <c r="B73" s="24" t="s">
        <v>55</v>
      </c>
    </row>
  </sheetData>
  <mergeCells count="16">
    <mergeCell ref="A31:A32"/>
    <mergeCell ref="B31:B32"/>
    <mergeCell ref="C31:D31"/>
    <mergeCell ref="E8:E9"/>
    <mergeCell ref="A8:A9"/>
    <mergeCell ref="B8:B9"/>
    <mergeCell ref="C8:C9"/>
    <mergeCell ref="D8:D9"/>
    <mergeCell ref="K31:L31"/>
    <mergeCell ref="F8:G8"/>
    <mergeCell ref="I31:J31"/>
    <mergeCell ref="H8:I8"/>
    <mergeCell ref="J8:K8"/>
    <mergeCell ref="L8:M8"/>
    <mergeCell ref="G31:H31"/>
    <mergeCell ref="E31:F31"/>
  </mergeCells>
  <pageMargins left="0.11811023622047245" right="0.11811023622047245" top="0.19685039370078741" bottom="0.19685039370078741" header="0.11811023622047245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Vrej</cp:lastModifiedBy>
  <cp:lastPrinted>2016-12-06T07:29:18Z</cp:lastPrinted>
  <dcterms:created xsi:type="dcterms:W3CDTF">2012-09-27T09:10:38Z</dcterms:created>
  <dcterms:modified xsi:type="dcterms:W3CDTF">2016-12-06T07:45:44Z</dcterms:modified>
</cp:coreProperties>
</file>