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600" windowWidth="16215" windowHeight="52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11" i="1" l="1"/>
  <c r="H11" i="1"/>
  <c r="I11" i="1" s="1"/>
  <c r="J11" i="1"/>
  <c r="K11" i="1" s="1"/>
  <c r="G12" i="1"/>
  <c r="H12" i="1"/>
  <c r="I12" i="1" s="1"/>
  <c r="G13" i="1"/>
  <c r="H13" i="1"/>
  <c r="I13" i="1" s="1"/>
  <c r="G14" i="1"/>
  <c r="H14" i="1"/>
  <c r="I14" i="1" s="1"/>
  <c r="G15" i="1"/>
  <c r="H15" i="1"/>
  <c r="I15" i="1" s="1"/>
  <c r="L11" i="1" l="1"/>
  <c r="C20" i="1" s="1"/>
  <c r="J15" i="1"/>
  <c r="K15" i="1" s="1"/>
  <c r="M11" i="1"/>
  <c r="D20" i="1"/>
  <c r="E20" i="1"/>
  <c r="J14" i="1"/>
  <c r="L15" i="1"/>
  <c r="J13" i="1"/>
  <c r="J12" i="1"/>
  <c r="L12" i="1" l="1"/>
  <c r="K12" i="1"/>
  <c r="M15" i="1"/>
  <c r="C24" i="1"/>
  <c r="F20" i="1"/>
  <c r="G20" i="1"/>
  <c r="K13" i="1"/>
  <c r="L13" i="1"/>
  <c r="L14" i="1"/>
  <c r="K14" i="1"/>
  <c r="M13" i="1" l="1"/>
  <c r="C22" i="1"/>
  <c r="H20" i="1"/>
  <c r="I20" i="1"/>
  <c r="D24" i="1"/>
  <c r="E24" i="1"/>
  <c r="C23" i="1"/>
  <c r="M14" i="1"/>
  <c r="C21" i="1"/>
  <c r="M12" i="1"/>
  <c r="H10" i="1"/>
  <c r="J10" i="1" s="1"/>
  <c r="G10" i="1"/>
  <c r="F24" i="1" l="1"/>
  <c r="G24" i="1"/>
  <c r="J20" i="1"/>
  <c r="K20" i="1"/>
  <c r="D22" i="1"/>
  <c r="E22" i="1"/>
  <c r="D21" i="1"/>
  <c r="E21" i="1"/>
  <c r="D23" i="1"/>
  <c r="E23" i="1"/>
  <c r="I10" i="1"/>
  <c r="L10" i="1"/>
  <c r="C19" i="1" s="1"/>
  <c r="K10" i="1"/>
  <c r="F23" i="1" l="1"/>
  <c r="G23" i="1"/>
  <c r="F21" i="1"/>
  <c r="G21" i="1"/>
  <c r="F22" i="1"/>
  <c r="G22" i="1"/>
  <c r="L20" i="1"/>
  <c r="M20" i="1"/>
  <c r="N20" i="1" s="1"/>
  <c r="H24" i="1"/>
  <c r="I24" i="1"/>
  <c r="E19" i="1"/>
  <c r="D19" i="1"/>
  <c r="M10" i="1"/>
  <c r="J24" i="1" l="1"/>
  <c r="K24" i="1"/>
  <c r="H22" i="1"/>
  <c r="I22" i="1"/>
  <c r="H21" i="1"/>
  <c r="I21" i="1"/>
  <c r="H23" i="1"/>
  <c r="I23" i="1"/>
  <c r="F19" i="1"/>
  <c r="G19" i="1"/>
  <c r="J21" i="1" l="1"/>
  <c r="K21" i="1"/>
  <c r="J22" i="1"/>
  <c r="K22" i="1"/>
  <c r="L24" i="1"/>
  <c r="M24" i="1"/>
  <c r="N24" i="1" s="1"/>
  <c r="J23" i="1"/>
  <c r="K23" i="1"/>
  <c r="H19" i="1"/>
  <c r="I19" i="1"/>
  <c r="L23" i="1" l="1"/>
  <c r="M23" i="1"/>
  <c r="N23" i="1" s="1"/>
  <c r="L22" i="1"/>
  <c r="M22" i="1"/>
  <c r="N22" i="1" s="1"/>
  <c r="L21" i="1"/>
  <c r="M21" i="1"/>
  <c r="N21" i="1" s="1"/>
  <c r="K19" i="1"/>
  <c r="J19" i="1"/>
  <c r="L19" i="1" l="1"/>
  <c r="M19" i="1"/>
  <c r="N19" i="1" s="1"/>
</calcChain>
</file>

<file path=xl/sharedStrings.xml><?xml version="1.0" encoding="utf-8"?>
<sst xmlns="http://schemas.openxmlformats.org/spreadsheetml/2006/main" count="56" uniqueCount="28">
  <si>
    <t>Հ/Հ</t>
  </si>
  <si>
    <t>Գույքի անվանումը</t>
  </si>
  <si>
    <t>մեկնարկային գին /դրամ/</t>
  </si>
  <si>
    <t>նախավճար /դրամ/</t>
  </si>
  <si>
    <t>Թողարկման տարեթիվը</t>
  </si>
  <si>
    <t xml:space="preserve">Գույքի արժեքի որոշման հետ կապված վճարը (ներառյալ ԱԱՀ)
(դրամ)
</t>
  </si>
  <si>
    <t>Գնահատված արժեքը 06.09.2016թ դրությամբ  /դրամ/</t>
  </si>
  <si>
    <t xml:space="preserve">  Ա/մ.«ԳԱԶ-3102» (պ/հ.՝728 ԼԼ 11, ս/վ.՝ 01BA960932)  </t>
  </si>
  <si>
    <t xml:space="preserve">  Ա/մ.«ԳԱԶ-31105-101» (պ/հ.՝362 ԼԼ 11, ս/վ.՝01BA960928)  </t>
  </si>
  <si>
    <t xml:space="preserve">  Ա/մ.«ԳԱԶ-31105-801» (պ/հ.՝001 ԼՍ 03, ս/վ.՝ 01BA960927)  </t>
  </si>
  <si>
    <t xml:space="preserve">  Ա/մ.«ՎԱԶ-21214» (պ/հ.՝159 ԼԼ 10, ս/վ.՝01BA960990)  </t>
  </si>
  <si>
    <t xml:space="preserve">  Ա/մ.«ՎԱԶ-21214-126-20» (պ/հ.՝112 ԼԼ 02 , ս/վ.՝01BA960989)  </t>
  </si>
  <si>
    <t xml:space="preserve">  Ա/մ.«ԳԱԶ-311000» (պ/հ.՝364 ԼԼ 11, ս/վ.՝ 01BA960991) </t>
  </si>
  <si>
    <t>10.10.2016թ.</t>
  </si>
  <si>
    <t>25.10.2016թ.</t>
  </si>
  <si>
    <t>09.11.2016թ.</t>
  </si>
  <si>
    <t>24.11.2016թ.</t>
  </si>
  <si>
    <t>09.12.2016թ.</t>
  </si>
  <si>
    <t>26.12.2016թ.</t>
  </si>
  <si>
    <t>11.01.2017թ.</t>
  </si>
  <si>
    <t>26.01.2017թ.</t>
  </si>
  <si>
    <t>10.02.2017թ.</t>
  </si>
  <si>
    <t>27.02.2017թ.</t>
  </si>
  <si>
    <t xml:space="preserve">ՈՒՇԱԴՐՈՒԹՅՈՒՆ վաճառվել է՝ </t>
  </si>
  <si>
    <t>-</t>
  </si>
  <si>
    <t>լոտ թիվ 6  (Ա/մ.«ՎԱԶ-21214-126-20» պ/հ.՝ 112 ԼԼ 02, ս/վ.՝01BA960989, թողարկման տարեթիվը՝ 2007թ.) 25.10.2016թ.-ին</t>
  </si>
  <si>
    <t>լոտ թիվ 1  (Ա/մ.«ԳԱԶ-3102» պ/հ.՝728 ԼԼ 11, ս/վ.՝01BA960932, թողարկման տարեթիվը՝ 2002թ.) 09.11.2016թ.-ին</t>
  </si>
  <si>
    <t>լոտ թիվ 3  (Ա/մ. «ԳԱԶ-31105-101» (պ/հ.՝362 ԼԼ 11, ս/վ.՝01BA960928, թողարկման տարեթիվը՝ 2007թ.) 24.11.2016թ.-ին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</si>
</sst>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8"/>
      <color theme="1"/>
      <name val="GHEA Grapalat"/>
      <family val="3"/>
    </font>
    <font>
      <b/>
      <sz val="6"/>
      <name val="GHEA Grapalat"/>
      <family val="3"/>
    </font>
    <font>
      <b/>
      <sz val="7"/>
      <color theme="1"/>
      <name val="GHEA Grapalat"/>
      <family val="3"/>
    </font>
    <font>
      <sz val="6"/>
      <name val="GHEA Grapalat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/>
    <xf numFmtId="0" fontId="8" fillId="0" borderId="5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/>
    </xf>
    <xf numFmtId="49" fontId="10" fillId="0" borderId="0" xfId="0" applyNumberFormat="1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7" fillId="0" borderId="4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26671</xdr:rowOff>
    </xdr:from>
    <xdr:to>
      <xdr:col>12</xdr:col>
      <xdr:colOff>499294</xdr:colOff>
      <xdr:row>6</xdr:row>
      <xdr:rowOff>76816</xdr:rowOff>
    </xdr:to>
    <xdr:sp macro="" textlink="">
      <xdr:nvSpPr>
        <xdr:cNvPr id="2" name="TextBox 1"/>
        <xdr:cNvSpPr txBox="1"/>
      </xdr:nvSpPr>
      <xdr:spPr>
        <a:xfrm>
          <a:off x="19050" y="26671"/>
          <a:ext cx="9045063" cy="12945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ՀՀ կառավարությանն առընթեր պետական գույքի կառավարման վարչության պետի 2016թ.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սեպտեմբեր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15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95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-Ա </a:t>
          </a:r>
          <a:r>
            <a:rPr lang="hy-AM" sz="10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հրամանով օտարման ենթակա</a:t>
          </a:r>
          <a:r>
            <a:rPr lang="en-US" sz="10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 «</a:t>
          </a:r>
          <a:r>
            <a:rPr lang="hy-AM" sz="10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Հայաստանի Հանրապետության կառավարությանն առընթեր պետական գույքի կառավարման վարչության աշխատակազմ</a:t>
          </a:r>
          <a:r>
            <a:rPr lang="en-US" sz="10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»</a:t>
          </a:r>
          <a:r>
            <a:rPr lang="hy-AM" sz="10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պետական կառավարչական հիմնարկին ամրացված գույքը</a:t>
          </a:r>
          <a:endParaRPr lang="ru-RU" sz="1000" b="1" i="0">
            <a:solidFill>
              <a:schemeClr val="dk1"/>
            </a:solidFill>
            <a:effectLst/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100" b="1" i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  </a:t>
          </a:r>
          <a:endParaRPr lang="ru-RU" sz="1000">
            <a:solidFill>
              <a:srgbClr val="FF0000"/>
            </a:solidFill>
            <a:latin typeface="GHEA Grapalat" pitchFamily="50" charset="0"/>
          </a:endParaRPr>
        </a:p>
      </xdr:txBody>
    </xdr:sp>
    <xdr:clientData/>
  </xdr:twoCellAnchor>
  <xdr:twoCellAnchor>
    <xdr:from>
      <xdr:col>0</xdr:col>
      <xdr:colOff>23045</xdr:colOff>
      <xdr:row>28</xdr:row>
      <xdr:rowOff>122904</xdr:rowOff>
    </xdr:from>
    <xdr:to>
      <xdr:col>13</xdr:col>
      <xdr:colOff>476250</xdr:colOff>
      <xdr:row>41</xdr:row>
      <xdr:rowOff>176671</xdr:rowOff>
    </xdr:to>
    <xdr:sp macro="" textlink="">
      <xdr:nvSpPr>
        <xdr:cNvPr id="3" name="TextBox 2"/>
        <xdr:cNvSpPr txBox="1"/>
      </xdr:nvSpPr>
      <xdr:spPr>
        <a:xfrm>
          <a:off x="23045" y="7036210"/>
          <a:ext cx="9517318" cy="27499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eaLnBrk="1" fontAlgn="auto" latinLnBrk="0" hangingPunct="1"/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*Աճուրդի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</a:t>
          </a:r>
          <a:r>
            <a:rPr lang="hy-AM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աշխատանքային </a:t>
          </a:r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օր, ժամը՝ 10:00-ից մինչև </a:t>
          </a:r>
          <a:r>
            <a:rPr lang="hy-AM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18</a:t>
          </a:r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:00,  ք.Երևան, </a:t>
          </a:r>
          <a:r>
            <a:rPr lang="ru-RU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Մալաթիա-Սեբաստիա, Հաղթանակ 2 փող. 79</a:t>
          </a:r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 հասցեում, զանգահարելով</a:t>
          </a:r>
          <a:r>
            <a:rPr lang="hy-AM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010-52-88-35, 043-06-07-09 և 099-70-70-00 </a:t>
          </a:r>
          <a:r>
            <a:rPr lang="hy-AM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հեռախոսահամա</a:t>
          </a:r>
          <a:r>
            <a:rPr lang="ru-RU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ով:</a:t>
          </a:r>
          <a:endParaRPr lang="en-US" sz="700" b="1" i="1" baseline="0">
            <a:solidFill>
              <a:srgbClr val="FF0000"/>
            </a:solidFill>
            <a:latin typeface="GHEA Grapalat" pitchFamily="50" charset="0"/>
            <a:ea typeface="+mn-ea"/>
            <a:cs typeface="+mn-cs"/>
          </a:endParaRPr>
        </a:p>
        <a:p>
          <a:pPr fontAlgn="base"/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**</a:t>
          </a:r>
          <a:r>
            <a:rPr lang="hy-AM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Համաձայն ՀՀ ԿԱ ՊԳԿՎ պետի</a:t>
          </a:r>
          <a:r>
            <a:rPr lang="ru-RU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2016թ. սեպտեմբերի 15-ի թիվ 95-Ա</a:t>
          </a:r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հրաման</a:t>
          </a:r>
          <a:r>
            <a:rPr lang="ru-RU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ի</a:t>
          </a:r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,</a:t>
          </a:r>
          <a:r>
            <a:rPr lang="hy-AM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գնորդ</a:t>
          </a:r>
          <a:r>
            <a:rPr lang="ru-RU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ը ՝</a:t>
          </a:r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endParaRPr lang="ru-RU" sz="700" b="1" i="1" baseline="0">
            <a:solidFill>
              <a:srgbClr val="FF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ru-RU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- </a:t>
          </a:r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պարտավորվում է</a:t>
          </a:r>
          <a:r>
            <a:rPr lang="ru-RU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գույքի արժեքի որոշման համար նախատեսված գումարը</a:t>
          </a:r>
          <a:r>
            <a:rPr lang="ru-RU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՝ </a:t>
          </a:r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վճարել գույքի գնի վճարման համար սահմանված ժամկետում` «Պետական գույքի գույքագրման և գնահատման գործակալություն» պետական ոչ առևտրային կազմակերպության` «Ամերիաբանկ» փակ բաժնետիրական ընկերությունում բացված 1570003302070100 հաշվեհամարին</a:t>
          </a:r>
          <a:r>
            <a:rPr lang="ru-RU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,</a:t>
          </a:r>
          <a:endParaRPr lang="en-US" sz="700" b="1" i="1" baseline="0">
            <a:solidFill>
              <a:srgbClr val="FF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ru-RU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- </a:t>
          </a:r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</a:t>
          </a:r>
        </a:p>
        <a:p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Աճուրդը կանցկացվի </a:t>
          </a:r>
          <a:r>
            <a:rPr lang="hy-AM" sz="700" b="1" i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դասական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եղանակով:</a:t>
          </a:r>
          <a:endParaRPr lang="en-US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Բոլոր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աճուրդները սկսվում են </a:t>
          </a:r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ժամը 15:00 -ին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:</a:t>
          </a:r>
        </a:p>
        <a:p>
          <a:r>
            <a:rPr lang="en-US" sz="7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endParaRPr lang="ru-RU" sz="700" b="1" i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յուրաքանչյուր աճուրդի համար 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մինչև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բացմանը նախորդող աշխատանքային օրը, 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ժամը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17:00 աճուրդային հանձնաժողովին են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(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ներկայացրել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.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 ա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ճուրդի նախավճարի մուծման անդորրագիրը,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որի չափն է՝ յուրաքանչյուր աճուրդի համար յուրաքանչյուր գույքի մեկնարկային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գնի 5 տոկոսը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մուտքագրման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հաշիվն է </a:t>
          </a:r>
          <a:r>
            <a:rPr lang="hy-AM" sz="7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7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Հայէկոնոմբանկ</a:t>
          </a:r>
          <a:r>
            <a:rPr lang="hy-AM" sz="7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7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ԲԲԸ-ի թիվ 163518001652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դրամային հաշիվը:</a:t>
          </a:r>
        </a:p>
        <a:p>
          <a:pPr lvl="0"/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մասնակցության վճարի անդորրագիրը, որի չափն է` </a:t>
          </a:r>
          <a:r>
            <a:rPr lang="en-GB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20000</a:t>
          </a:r>
          <a:r>
            <a:rPr lang="en-GB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(քսան հազար) դրամ, իսկ գույքի գնահատված արժեքը 100000 (հարյուր հազար) դրամ չգերազանցելու դեպքում՝ </a:t>
          </a:r>
          <a:r>
            <a:rPr lang="en-GB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5000</a:t>
          </a:r>
          <a:r>
            <a:rPr lang="en-GB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(հինգ հազար) դրամ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(վճարվում է 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«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ՊՈԱԿ-ի դրամարկղ), գույքի գնի մեջ չի  ներա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ռ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չի վերադարձվում,</a:t>
          </a:r>
        </a:p>
        <a:p>
          <a:pPr lvl="0"/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 անձնագիրը, իսկ իրավաբանական անձինք հիմնադիր փաստաթղթերի պատճենները և լիազորությունները հաստատող փաստաթղթերը:</a:t>
          </a:r>
        </a:p>
        <a:p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endParaRPr lang="ru-RU" sz="7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 մինչև աճուրդի բացմանը նախորդող աշխատանքային օրը, ժամը՝ 17:00, իսկ դիտորդի տոմսերը վաճառվում են` ընդհուպ մինչև աճուրդի սկսվելը:</a:t>
          </a:r>
        </a:p>
        <a:p>
          <a:pPr lvl="0"/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մասնակիցների անձնագրի առկայությունը պարտադիր է:</a:t>
          </a:r>
        </a:p>
        <a:p>
          <a:pPr lvl="0"/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</a:p>
        <a:p>
          <a:pPr lvl="0"/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ե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չափով գումար, որը սահմանված ժամկետում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10 օրվա ընթացքում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հետագա վճարումները կատարելու դեպքում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իսկ լոտի աճուրդը վերսկսվում է մեկնարկային գնից: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Եթե աճուրդում հաղթող համարված մասնակիցը սահմանված ժամկետում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հանձնարա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րա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գիր ստանալուց 30 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րոպեի ընթացքում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վճարում է իր առաջարկած գնի առնվազն 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3 տոկոսի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չափով գումար, ապա նա ճանաչվում է աճուրդի հաղթող և ստորագրում է աճուրդի արդյունքների </a:t>
          </a:r>
          <a:r>
            <a:rPr lang="hy-AM" sz="700" b="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մասին արձանագրությունը</a:t>
          </a:r>
          <a:r>
            <a:rPr lang="hy-AM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</a:t>
          </a:r>
        </a:p>
        <a:p>
          <a:pPr lvl="0"/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ճ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աշխատանքային օրվա ընթացքում գրավոր դիմելուց հետո:</a:t>
          </a:r>
        </a:p>
        <a:p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կանոնակարգին ծանոթանալու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և լրացուցիչ տեղեկություններ  ստանալու համար կարող եք դիմել ք. Երևան, Դ.Անհաղթի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23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հասցեով կամ զանգահարել աճուրդային հանձնաժողովին` հեռ.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011-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1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ինտերնետ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URL://www.spm.am:</a:t>
          </a:r>
          <a:endParaRPr lang="ru-RU" sz="7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ը:</a:t>
          </a:r>
          <a:endParaRPr lang="hy-AM" sz="7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hy-AM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          </a:t>
          </a:r>
          <a:r>
            <a:rPr lang="en-US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	</a:t>
          </a:r>
          <a:r>
            <a:rPr lang="hy-AM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 կառավարությանն առընթեր պետական գույքի կառավարման վարչություն </a:t>
          </a:r>
        </a:p>
        <a:p>
          <a:pPr lvl="0"/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2647950" y="1914525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28"/>
  <sheetViews>
    <sheetView tabSelected="1" topLeftCell="A25" zoomScale="124" zoomScaleNormal="124" workbookViewId="0">
      <selection activeCell="I27" sqref="I27"/>
    </sheetView>
  </sheetViews>
  <sheetFormatPr defaultRowHeight="16.5" x14ac:dyDescent="0.3"/>
  <cols>
    <col min="1" max="1" width="3.85546875" style="1" customWidth="1"/>
    <col min="2" max="2" width="41.5703125" style="1" customWidth="1"/>
    <col min="3" max="3" width="9" style="1" customWidth="1"/>
    <col min="4" max="4" width="10" style="1" customWidth="1"/>
    <col min="5" max="5" width="8.28515625" style="1" customWidth="1"/>
    <col min="6" max="6" width="7.5703125" style="1" customWidth="1"/>
    <col min="7" max="7" width="8.28515625" style="1" customWidth="1"/>
    <col min="8" max="8" width="7.5703125" style="1" customWidth="1"/>
    <col min="9" max="9" width="8.28515625" style="1" customWidth="1"/>
    <col min="10" max="10" width="7.5703125" style="1" customWidth="1"/>
    <col min="11" max="11" width="8" style="1" customWidth="1"/>
    <col min="12" max="12" width="7.5703125" style="1" customWidth="1"/>
    <col min="13" max="13" width="8.28515625" style="1" customWidth="1"/>
    <col min="14" max="14" width="7.5703125" style="1" customWidth="1"/>
    <col min="15" max="16384" width="9.140625" style="1"/>
  </cols>
  <sheetData>
    <row r="7" spans="1:15" ht="15" customHeight="1" x14ac:dyDescent="0.3"/>
    <row r="8" spans="1:15" s="2" customFormat="1" ht="12.75" customHeight="1" x14ac:dyDescent="0.25">
      <c r="A8" s="28" t="s">
        <v>0</v>
      </c>
      <c r="B8" s="28" t="s">
        <v>1</v>
      </c>
      <c r="C8" s="33" t="s">
        <v>4</v>
      </c>
      <c r="D8" s="26" t="s">
        <v>5</v>
      </c>
      <c r="E8" s="26" t="s">
        <v>6</v>
      </c>
      <c r="F8" s="24" t="s">
        <v>13</v>
      </c>
      <c r="G8" s="25"/>
      <c r="H8" s="24" t="s">
        <v>14</v>
      </c>
      <c r="I8" s="25"/>
      <c r="J8" s="24" t="s">
        <v>15</v>
      </c>
      <c r="K8" s="25"/>
      <c r="L8" s="24" t="s">
        <v>16</v>
      </c>
      <c r="M8" s="25"/>
    </row>
    <row r="9" spans="1:15" s="2" customFormat="1" ht="44.25" customHeight="1" x14ac:dyDescent="0.25">
      <c r="A9" s="29"/>
      <c r="B9" s="32"/>
      <c r="C9" s="34"/>
      <c r="D9" s="35"/>
      <c r="E9" s="27"/>
      <c r="F9" s="8" t="s">
        <v>2</v>
      </c>
      <c r="G9" s="9" t="s">
        <v>3</v>
      </c>
      <c r="H9" s="9" t="s">
        <v>2</v>
      </c>
      <c r="I9" s="9" t="s">
        <v>3</v>
      </c>
      <c r="J9" s="9" t="s">
        <v>2</v>
      </c>
      <c r="K9" s="9" t="s">
        <v>3</v>
      </c>
      <c r="L9" s="9" t="s">
        <v>2</v>
      </c>
      <c r="M9" s="9" t="s">
        <v>3</v>
      </c>
    </row>
    <row r="10" spans="1:15" s="5" customFormat="1" ht="18" customHeight="1" x14ac:dyDescent="0.25">
      <c r="A10" s="7">
        <v>1</v>
      </c>
      <c r="B10" s="6" t="s">
        <v>7</v>
      </c>
      <c r="C10" s="17">
        <v>2002</v>
      </c>
      <c r="D10" s="18">
        <v>21600</v>
      </c>
      <c r="E10" s="18">
        <v>450000</v>
      </c>
      <c r="F10" s="18">
        <v>450000</v>
      </c>
      <c r="G10" s="10">
        <f>ROUNDUP(F10*0.05,0)</f>
        <v>22500</v>
      </c>
      <c r="H10" s="11">
        <f>ROUNDUP(F10*0.8,0)</f>
        <v>360000</v>
      </c>
      <c r="I10" s="11">
        <f>ROUNDUP(H10*0.05,0)</f>
        <v>18000</v>
      </c>
      <c r="J10" s="11">
        <f>ROUNDUP(H10*0.8,0)</f>
        <v>288000</v>
      </c>
      <c r="K10" s="11">
        <f>ROUNDUP(J10*0.05,0)</f>
        <v>14400</v>
      </c>
      <c r="L10" s="11">
        <f>ROUNDUP(J10*0.8,0)</f>
        <v>230400</v>
      </c>
      <c r="M10" s="11">
        <f>ROUNDUP(L10*0.05,0)</f>
        <v>11520</v>
      </c>
      <c r="N10" s="12"/>
      <c r="O10" s="13"/>
    </row>
    <row r="11" spans="1:15" s="5" customFormat="1" ht="22.5" customHeight="1" x14ac:dyDescent="0.25">
      <c r="A11" s="7">
        <v>2</v>
      </c>
      <c r="B11" s="6" t="s">
        <v>12</v>
      </c>
      <c r="C11" s="17">
        <v>1998</v>
      </c>
      <c r="D11" s="18">
        <v>21600</v>
      </c>
      <c r="E11" s="18">
        <v>280000</v>
      </c>
      <c r="F11" s="18">
        <v>280000</v>
      </c>
      <c r="G11" s="16">
        <f t="shared" ref="G11:G15" si="0">ROUNDUP(F11*0.05,0)</f>
        <v>14000</v>
      </c>
      <c r="H11" s="11">
        <f t="shared" ref="H11:H15" si="1">ROUNDUP(F11*0.8,0)</f>
        <v>224000</v>
      </c>
      <c r="I11" s="11">
        <f t="shared" ref="I11:I15" si="2">ROUNDUP(H11*0.05,0)</f>
        <v>11200</v>
      </c>
      <c r="J11" s="11">
        <f t="shared" ref="J11:J15" si="3">ROUNDUP(H11*0.8,0)</f>
        <v>179200</v>
      </c>
      <c r="K11" s="11">
        <f t="shared" ref="K11:K15" si="4">ROUNDUP(J11*0.05,0)</f>
        <v>8960</v>
      </c>
      <c r="L11" s="11">
        <f t="shared" ref="L11:L15" si="5">ROUNDUP(J11*0.8,0)</f>
        <v>143360</v>
      </c>
      <c r="M11" s="11">
        <f t="shared" ref="M11:M15" si="6">ROUNDUP(L11*0.05,0)</f>
        <v>7168</v>
      </c>
      <c r="N11" s="12"/>
      <c r="O11" s="13"/>
    </row>
    <row r="12" spans="1:15" s="5" customFormat="1" ht="24" customHeight="1" x14ac:dyDescent="0.25">
      <c r="A12" s="7">
        <v>3</v>
      </c>
      <c r="B12" s="6" t="s">
        <v>8</v>
      </c>
      <c r="C12" s="17">
        <v>2007</v>
      </c>
      <c r="D12" s="18">
        <v>21600</v>
      </c>
      <c r="E12" s="18">
        <v>400000</v>
      </c>
      <c r="F12" s="18">
        <v>400000</v>
      </c>
      <c r="G12" s="16">
        <f t="shared" si="0"/>
        <v>20000</v>
      </c>
      <c r="H12" s="11">
        <f t="shared" si="1"/>
        <v>320000</v>
      </c>
      <c r="I12" s="11">
        <f t="shared" si="2"/>
        <v>16000</v>
      </c>
      <c r="J12" s="11">
        <f t="shared" si="3"/>
        <v>256000</v>
      </c>
      <c r="K12" s="11">
        <f t="shared" si="4"/>
        <v>12800</v>
      </c>
      <c r="L12" s="11">
        <f t="shared" si="5"/>
        <v>204800</v>
      </c>
      <c r="M12" s="11">
        <f t="shared" si="6"/>
        <v>10240</v>
      </c>
      <c r="N12" s="12"/>
      <c r="O12" s="13"/>
    </row>
    <row r="13" spans="1:15" s="5" customFormat="1" ht="25.5" customHeight="1" x14ac:dyDescent="0.25">
      <c r="A13" s="7">
        <v>4</v>
      </c>
      <c r="B13" s="6" t="s">
        <v>9</v>
      </c>
      <c r="C13" s="17">
        <v>2007</v>
      </c>
      <c r="D13" s="18">
        <v>21600</v>
      </c>
      <c r="E13" s="18">
        <v>500000</v>
      </c>
      <c r="F13" s="18">
        <v>500000</v>
      </c>
      <c r="G13" s="16">
        <f t="shared" si="0"/>
        <v>25000</v>
      </c>
      <c r="H13" s="11">
        <f t="shared" si="1"/>
        <v>400000</v>
      </c>
      <c r="I13" s="11">
        <f t="shared" si="2"/>
        <v>20000</v>
      </c>
      <c r="J13" s="11">
        <f t="shared" si="3"/>
        <v>320000</v>
      </c>
      <c r="K13" s="11">
        <f t="shared" si="4"/>
        <v>16000</v>
      </c>
      <c r="L13" s="11">
        <f t="shared" si="5"/>
        <v>256000</v>
      </c>
      <c r="M13" s="11">
        <f t="shared" si="6"/>
        <v>12800</v>
      </c>
      <c r="N13" s="12"/>
      <c r="O13" s="13"/>
    </row>
    <row r="14" spans="1:15" s="5" customFormat="1" ht="15" customHeight="1" x14ac:dyDescent="0.25">
      <c r="A14" s="7">
        <v>5</v>
      </c>
      <c r="B14" s="6" t="s">
        <v>10</v>
      </c>
      <c r="C14" s="17">
        <v>2001</v>
      </c>
      <c r="D14" s="18">
        <v>21600</v>
      </c>
      <c r="E14" s="18">
        <v>500000</v>
      </c>
      <c r="F14" s="18">
        <v>500000</v>
      </c>
      <c r="G14" s="16">
        <f t="shared" si="0"/>
        <v>25000</v>
      </c>
      <c r="H14" s="11">
        <f t="shared" si="1"/>
        <v>400000</v>
      </c>
      <c r="I14" s="11">
        <f t="shared" si="2"/>
        <v>20000</v>
      </c>
      <c r="J14" s="11">
        <f t="shared" si="3"/>
        <v>320000</v>
      </c>
      <c r="K14" s="11">
        <f t="shared" si="4"/>
        <v>16000</v>
      </c>
      <c r="L14" s="11">
        <f t="shared" si="5"/>
        <v>256000</v>
      </c>
      <c r="M14" s="11">
        <f t="shared" si="6"/>
        <v>12800</v>
      </c>
      <c r="N14" s="12"/>
      <c r="O14" s="13"/>
    </row>
    <row r="15" spans="1:15" s="5" customFormat="1" ht="24" customHeight="1" x14ac:dyDescent="0.25">
      <c r="A15" s="7">
        <v>6</v>
      </c>
      <c r="B15" s="6" t="s">
        <v>11</v>
      </c>
      <c r="C15" s="17">
        <v>2007</v>
      </c>
      <c r="D15" s="18">
        <v>21600</v>
      </c>
      <c r="E15" s="18">
        <v>750000</v>
      </c>
      <c r="F15" s="18">
        <v>750000</v>
      </c>
      <c r="G15" s="16">
        <f t="shared" si="0"/>
        <v>37500</v>
      </c>
      <c r="H15" s="11">
        <f t="shared" si="1"/>
        <v>600000</v>
      </c>
      <c r="I15" s="11">
        <f t="shared" si="2"/>
        <v>30000</v>
      </c>
      <c r="J15" s="11">
        <f t="shared" si="3"/>
        <v>480000</v>
      </c>
      <c r="K15" s="11">
        <f t="shared" si="4"/>
        <v>24000</v>
      </c>
      <c r="L15" s="11">
        <f t="shared" si="5"/>
        <v>384000</v>
      </c>
      <c r="M15" s="11">
        <f t="shared" si="6"/>
        <v>19200</v>
      </c>
      <c r="N15" s="12"/>
      <c r="O15" s="13"/>
    </row>
    <row r="16" spans="1:15" s="5" customFormat="1" ht="10.5" customHeight="1" x14ac:dyDescent="0.25">
      <c r="A16" s="3"/>
      <c r="B16" s="4"/>
      <c r="C16" s="14"/>
      <c r="D16" s="15"/>
      <c r="E16" s="14"/>
      <c r="F16" s="15"/>
      <c r="G16" s="15"/>
      <c r="H16" s="15"/>
      <c r="I16" s="15"/>
      <c r="J16" s="15"/>
      <c r="K16" s="15"/>
      <c r="L16" s="15"/>
      <c r="M16" s="12"/>
      <c r="N16" s="12"/>
    </row>
    <row r="17" spans="1:14" s="2" customFormat="1" ht="12.75" x14ac:dyDescent="0.25">
      <c r="A17" s="28" t="s">
        <v>0</v>
      </c>
      <c r="B17" s="30" t="s">
        <v>1</v>
      </c>
      <c r="C17" s="22" t="s">
        <v>17</v>
      </c>
      <c r="D17" s="23"/>
      <c r="E17" s="22" t="s">
        <v>18</v>
      </c>
      <c r="F17" s="23"/>
      <c r="G17" s="22" t="s">
        <v>19</v>
      </c>
      <c r="H17" s="23"/>
      <c r="I17" s="22" t="s">
        <v>20</v>
      </c>
      <c r="J17" s="23"/>
      <c r="K17" s="22" t="s">
        <v>21</v>
      </c>
      <c r="L17" s="23"/>
      <c r="M17" s="22" t="s">
        <v>22</v>
      </c>
      <c r="N17" s="23"/>
    </row>
    <row r="18" spans="1:14" s="2" customFormat="1" ht="20.25" customHeight="1" x14ac:dyDescent="0.25">
      <c r="A18" s="29"/>
      <c r="B18" s="31"/>
      <c r="C18" s="9" t="s">
        <v>2</v>
      </c>
      <c r="D18" s="9" t="s">
        <v>3</v>
      </c>
      <c r="E18" s="9" t="s">
        <v>2</v>
      </c>
      <c r="F18" s="9" t="s">
        <v>3</v>
      </c>
      <c r="G18" s="9" t="s">
        <v>2</v>
      </c>
      <c r="H18" s="9" t="s">
        <v>3</v>
      </c>
      <c r="I18" s="9" t="s">
        <v>2</v>
      </c>
      <c r="J18" s="9" t="s">
        <v>3</v>
      </c>
      <c r="K18" s="9" t="s">
        <v>2</v>
      </c>
      <c r="L18" s="9" t="s">
        <v>3</v>
      </c>
      <c r="M18" s="9" t="s">
        <v>2</v>
      </c>
      <c r="N18" s="9" t="s">
        <v>3</v>
      </c>
    </row>
    <row r="19" spans="1:14" s="5" customFormat="1" ht="19.5" customHeight="1" x14ac:dyDescent="0.25">
      <c r="A19" s="7">
        <v>1</v>
      </c>
      <c r="B19" s="6" t="s">
        <v>7</v>
      </c>
      <c r="C19" s="10">
        <f t="shared" ref="C19:C24" si="7">ROUNDUP(L10*0.8,0)</f>
        <v>184320</v>
      </c>
      <c r="D19" s="11">
        <f t="shared" ref="D19" si="8">ROUNDUP(C19*0.05,0)</f>
        <v>9216</v>
      </c>
      <c r="E19" s="11">
        <f t="shared" ref="E19" si="9">ROUNDUP(C19*0.8,0)</f>
        <v>147456</v>
      </c>
      <c r="F19" s="11">
        <f t="shared" ref="F19" si="10">ROUNDUP(E19*0.05,0)</f>
        <v>7373</v>
      </c>
      <c r="G19" s="11">
        <f t="shared" ref="G19" si="11">ROUNDUP(E19*0.8,0)</f>
        <v>117965</v>
      </c>
      <c r="H19" s="11">
        <f t="shared" ref="H19" si="12">ROUNDUP(G19*0.05,0)</f>
        <v>5899</v>
      </c>
      <c r="I19" s="11">
        <f t="shared" ref="I19" si="13">ROUNDUP(G19*0.8,0)</f>
        <v>94372</v>
      </c>
      <c r="J19" s="11">
        <f t="shared" ref="J19" si="14">ROUNDUP(I19*0.05,0)</f>
        <v>4719</v>
      </c>
      <c r="K19" s="11">
        <f t="shared" ref="K19" si="15">ROUNDUP(I19*0.8,0)</f>
        <v>75498</v>
      </c>
      <c r="L19" s="11">
        <f t="shared" ref="L19" si="16">ROUNDUP(K19*0.05,0)</f>
        <v>3775</v>
      </c>
      <c r="M19" s="11">
        <f t="shared" ref="M19" si="17">ROUNDUP(K19*0.8,0)</f>
        <v>60399</v>
      </c>
      <c r="N19" s="11">
        <f t="shared" ref="N19" si="18">ROUNDUP(M19*0.05,0)</f>
        <v>3020</v>
      </c>
    </row>
    <row r="20" spans="1:14" s="5" customFormat="1" ht="24" customHeight="1" x14ac:dyDescent="0.25">
      <c r="A20" s="7">
        <v>2</v>
      </c>
      <c r="B20" s="6" t="s">
        <v>12</v>
      </c>
      <c r="C20" s="16">
        <f t="shared" si="7"/>
        <v>114688</v>
      </c>
      <c r="D20" s="11">
        <f t="shared" ref="D20:D24" si="19">ROUNDUP(C20*0.05,0)</f>
        <v>5735</v>
      </c>
      <c r="E20" s="11">
        <f t="shared" ref="E20:E24" si="20">ROUNDUP(C20*0.8,0)</f>
        <v>91751</v>
      </c>
      <c r="F20" s="11">
        <f t="shared" ref="F20:F24" si="21">ROUNDUP(E20*0.05,0)</f>
        <v>4588</v>
      </c>
      <c r="G20" s="11">
        <f t="shared" ref="G20:G24" si="22">ROUNDUP(E20*0.8,0)</f>
        <v>73401</v>
      </c>
      <c r="H20" s="11">
        <f t="shared" ref="H20:H24" si="23">ROUNDUP(G20*0.05,0)</f>
        <v>3671</v>
      </c>
      <c r="I20" s="11">
        <f t="shared" ref="I20:I24" si="24">ROUNDUP(G20*0.8,0)</f>
        <v>58721</v>
      </c>
      <c r="J20" s="11">
        <f t="shared" ref="J20:J24" si="25">ROUNDUP(I20*0.05,0)</f>
        <v>2937</v>
      </c>
      <c r="K20" s="11">
        <f t="shared" ref="K20:K24" si="26">ROUNDUP(I20*0.8,0)</f>
        <v>46977</v>
      </c>
      <c r="L20" s="11">
        <f t="shared" ref="L20:L24" si="27">ROUNDUP(K20*0.05,0)</f>
        <v>2349</v>
      </c>
      <c r="M20" s="11">
        <f t="shared" ref="M20:M24" si="28">ROUNDUP(K20*0.8,0)</f>
        <v>37582</v>
      </c>
      <c r="N20" s="11">
        <f t="shared" ref="N20:N24" si="29">ROUNDUP(M20*0.05,0)</f>
        <v>1880</v>
      </c>
    </row>
    <row r="21" spans="1:14" s="5" customFormat="1" ht="24" customHeight="1" x14ac:dyDescent="0.25">
      <c r="A21" s="7">
        <v>3</v>
      </c>
      <c r="B21" s="6" t="s">
        <v>8</v>
      </c>
      <c r="C21" s="16">
        <f t="shared" si="7"/>
        <v>163840</v>
      </c>
      <c r="D21" s="11">
        <f t="shared" si="19"/>
        <v>8192</v>
      </c>
      <c r="E21" s="11">
        <f t="shared" si="20"/>
        <v>131072</v>
      </c>
      <c r="F21" s="11">
        <f t="shared" si="21"/>
        <v>6554</v>
      </c>
      <c r="G21" s="11">
        <f t="shared" si="22"/>
        <v>104858</v>
      </c>
      <c r="H21" s="11">
        <f t="shared" si="23"/>
        <v>5243</v>
      </c>
      <c r="I21" s="11">
        <f t="shared" si="24"/>
        <v>83887</v>
      </c>
      <c r="J21" s="11">
        <f t="shared" si="25"/>
        <v>4195</v>
      </c>
      <c r="K21" s="11">
        <f t="shared" si="26"/>
        <v>67110</v>
      </c>
      <c r="L21" s="11">
        <f t="shared" si="27"/>
        <v>3356</v>
      </c>
      <c r="M21" s="11">
        <f t="shared" si="28"/>
        <v>53688</v>
      </c>
      <c r="N21" s="11">
        <f t="shared" si="29"/>
        <v>2685</v>
      </c>
    </row>
    <row r="22" spans="1:14" s="5" customFormat="1" ht="24.75" customHeight="1" x14ac:dyDescent="0.25">
      <c r="A22" s="7">
        <v>4</v>
      </c>
      <c r="B22" s="6" t="s">
        <v>9</v>
      </c>
      <c r="C22" s="16">
        <f t="shared" si="7"/>
        <v>204800</v>
      </c>
      <c r="D22" s="11">
        <f t="shared" si="19"/>
        <v>10240</v>
      </c>
      <c r="E22" s="11">
        <f t="shared" si="20"/>
        <v>163840</v>
      </c>
      <c r="F22" s="11">
        <f t="shared" si="21"/>
        <v>8192</v>
      </c>
      <c r="G22" s="11">
        <f t="shared" si="22"/>
        <v>131072</v>
      </c>
      <c r="H22" s="11">
        <f t="shared" si="23"/>
        <v>6554</v>
      </c>
      <c r="I22" s="11">
        <f t="shared" si="24"/>
        <v>104858</v>
      </c>
      <c r="J22" s="11">
        <f t="shared" si="25"/>
        <v>5243</v>
      </c>
      <c r="K22" s="11">
        <f t="shared" si="26"/>
        <v>83887</v>
      </c>
      <c r="L22" s="11">
        <f t="shared" si="27"/>
        <v>4195</v>
      </c>
      <c r="M22" s="11">
        <f t="shared" si="28"/>
        <v>67110</v>
      </c>
      <c r="N22" s="11">
        <f t="shared" si="29"/>
        <v>3356</v>
      </c>
    </row>
    <row r="23" spans="1:14" s="5" customFormat="1" ht="19.5" customHeight="1" x14ac:dyDescent="0.25">
      <c r="A23" s="7">
        <v>5</v>
      </c>
      <c r="B23" s="6" t="s">
        <v>10</v>
      </c>
      <c r="C23" s="16">
        <f t="shared" si="7"/>
        <v>204800</v>
      </c>
      <c r="D23" s="11">
        <f t="shared" si="19"/>
        <v>10240</v>
      </c>
      <c r="E23" s="11">
        <f t="shared" si="20"/>
        <v>163840</v>
      </c>
      <c r="F23" s="11">
        <f t="shared" si="21"/>
        <v>8192</v>
      </c>
      <c r="G23" s="11">
        <f t="shared" si="22"/>
        <v>131072</v>
      </c>
      <c r="H23" s="11">
        <f t="shared" si="23"/>
        <v>6554</v>
      </c>
      <c r="I23" s="11">
        <f t="shared" si="24"/>
        <v>104858</v>
      </c>
      <c r="J23" s="11">
        <f t="shared" si="25"/>
        <v>5243</v>
      </c>
      <c r="K23" s="11">
        <f t="shared" si="26"/>
        <v>83887</v>
      </c>
      <c r="L23" s="11">
        <f t="shared" si="27"/>
        <v>4195</v>
      </c>
      <c r="M23" s="11">
        <f t="shared" si="28"/>
        <v>67110</v>
      </c>
      <c r="N23" s="11">
        <f t="shared" si="29"/>
        <v>3356</v>
      </c>
    </row>
    <row r="24" spans="1:14" s="5" customFormat="1" ht="24.75" customHeight="1" x14ac:dyDescent="0.25">
      <c r="A24" s="7">
        <v>6</v>
      </c>
      <c r="B24" s="6" t="s">
        <v>11</v>
      </c>
      <c r="C24" s="16">
        <f t="shared" si="7"/>
        <v>307200</v>
      </c>
      <c r="D24" s="11">
        <f t="shared" si="19"/>
        <v>15360</v>
      </c>
      <c r="E24" s="11">
        <f t="shared" si="20"/>
        <v>245760</v>
      </c>
      <c r="F24" s="11">
        <f t="shared" si="21"/>
        <v>12288</v>
      </c>
      <c r="G24" s="11">
        <f t="shared" si="22"/>
        <v>196608</v>
      </c>
      <c r="H24" s="11">
        <f t="shared" si="23"/>
        <v>9831</v>
      </c>
      <c r="I24" s="11">
        <f t="shared" si="24"/>
        <v>157287</v>
      </c>
      <c r="J24" s="11">
        <f t="shared" si="25"/>
        <v>7865</v>
      </c>
      <c r="K24" s="11">
        <f t="shared" si="26"/>
        <v>125830</v>
      </c>
      <c r="L24" s="11">
        <f t="shared" si="27"/>
        <v>6292</v>
      </c>
      <c r="M24" s="11">
        <f t="shared" si="28"/>
        <v>100664</v>
      </c>
      <c r="N24" s="11">
        <f t="shared" si="29"/>
        <v>5034</v>
      </c>
    </row>
    <row r="25" spans="1:14" x14ac:dyDescent="0.3">
      <c r="A25" s="19" t="s">
        <v>23</v>
      </c>
    </row>
    <row r="26" spans="1:14" x14ac:dyDescent="0.3">
      <c r="A26" s="20" t="s">
        <v>24</v>
      </c>
      <c r="B26" s="21" t="s">
        <v>25</v>
      </c>
    </row>
    <row r="27" spans="1:14" x14ac:dyDescent="0.3">
      <c r="A27" s="20" t="s">
        <v>24</v>
      </c>
      <c r="B27" s="21" t="s">
        <v>26</v>
      </c>
    </row>
    <row r="28" spans="1:14" x14ac:dyDescent="0.3">
      <c r="A28" s="20" t="s">
        <v>24</v>
      </c>
      <c r="B28" s="21" t="s">
        <v>27</v>
      </c>
    </row>
  </sheetData>
  <mergeCells count="17">
    <mergeCell ref="A17:A18"/>
    <mergeCell ref="B17:B18"/>
    <mergeCell ref="C17:D17"/>
    <mergeCell ref="A8:A9"/>
    <mergeCell ref="B8:B9"/>
    <mergeCell ref="C8:C9"/>
    <mergeCell ref="D8:D9"/>
    <mergeCell ref="E8:E9"/>
    <mergeCell ref="F8:G8"/>
    <mergeCell ref="E17:F17"/>
    <mergeCell ref="G17:H17"/>
    <mergeCell ref="I17:J17"/>
    <mergeCell ref="M17:N17"/>
    <mergeCell ref="K17:L17"/>
    <mergeCell ref="H8:I8"/>
    <mergeCell ref="J8:K8"/>
    <mergeCell ref="L8:M8"/>
  </mergeCells>
  <pageMargins left="0.11811023622047245" right="0.11811023622047245" top="0.19685039370078741" bottom="0.19685039370078741" header="0.11811023622047245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AREV</cp:lastModifiedBy>
  <cp:lastPrinted>2016-12-05T06:57:02Z</cp:lastPrinted>
  <dcterms:created xsi:type="dcterms:W3CDTF">2012-09-27T09:10:38Z</dcterms:created>
  <dcterms:modified xsi:type="dcterms:W3CDTF">2016-12-05T07:02:06Z</dcterms:modified>
</cp:coreProperties>
</file>