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<sst xmlns="http://schemas.openxmlformats.org/spreadsheetml/2006/main" count="84" uniqueCount="42">
  <si>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</si>
  <si>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</si>
  <si>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</si>
  <si>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</si>
  <si>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</si>
  <si>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13.01.2017թ.</t>
  </si>
  <si>
    <t>30.01.2017թ.</t>
  </si>
  <si>
    <t>15.02.2017թ.</t>
  </si>
  <si>
    <t>Գնահատված արժեքը  առ 07.10.2016թ. /դրամ/</t>
  </si>
  <si>
    <t>07.11.2016թ.</t>
  </si>
  <si>
    <t>23.11.2016թ.</t>
  </si>
  <si>
    <t>08.12.2016թ.</t>
  </si>
  <si>
    <t>23.12.2016թ.</t>
  </si>
  <si>
    <t>03.03.2017թ.</t>
  </si>
  <si>
    <t>20.03.2017թ.</t>
  </si>
  <si>
    <t>05.04.2017թ.</t>
  </si>
  <si>
    <t>Գույքի գնահատման հետ կապված վճարը(ներառյալ ԱԱՀ)  /դրամ/</t>
  </si>
  <si>
    <t xml:space="preserve">ՈՒՇԱԴՐՈՒԹՅՈՒՆ վաճառվել է՝ </t>
  </si>
  <si>
    <t>-</t>
  </si>
  <si>
    <t>լոտ թիվ 3  (Ա/մ. «ՎԱԶ-21213» (պ/հ.՝ 197 ԼԼ 01, սեփ.վկ.՝  01BA986060, ն/հ.՝ XTA212130T1190131, թողարկման տարեթիվը` 1996թ.) 07.11.2016թ.-ին</t>
  </si>
  <si>
    <t>լոտ թիվ 4  (Ա/մ. «ՎԱԶ-21214» (պ/հ.՝ 017 ՏՏ 07, սեփ.վկ.՝  01BA986059, ն/հ.՝ XTA21214041742561, թողարկման տարեթիվը` 2003թ.) 07.11.2016թ.-ին</t>
  </si>
  <si>
    <t>լոտ թիվ 1  (Ա/մ. «ՎԱԶ-21065» (պ/հ.՝ 010 ՏՏ 07, սեփ.վկ.՝ 01BA986056,  ն/հ.՝ XTA21065024374526, թողարկման տարեթիվը` 2001թ.) 23.11.2016թ.-ին</t>
  </si>
  <si>
    <t>լոտ թիվ 12  (Ա/մ. «Միցուբիշի Պաջեռո 2.8 D» (պ/հ.՝ 040 ԼՍ 64, սեփ.վկ.՝  01BA962276, ն/հ.՝ JMYLNV76W4J001613) 08.12.2016թ.-ին</t>
  </si>
  <si>
    <t>Ա/մ. «ՎԱԶ-21065» (նախկին պ/հ.՝ 010 ՏՏ 07, սեփ.վկ.՝ 01BA986056,  ն/հ.՝ XTA21065024374526)</t>
  </si>
  <si>
    <t>Ա/մ. «ԳԱԶ-3110» (նախկին պ/հ.՝ 041 ԼԼ 11, սեփ.վկ.՝  01BA986064, ն/հ.՝ XTH31100031168298)</t>
  </si>
  <si>
    <t>Ա/մ. «ՎԱԶ-21213» (նախկին պ/հ.՝ 197 ԼԼ 01, սեփ.վկ.՝  01BA986060, ն/հ.՝ XTA212130T1190131)</t>
  </si>
  <si>
    <t>Ա/մ. «ՎԱԶ-21214» (նախկին պ/հ.՝ 017 ՏՏ 07, սեփ.վկ.՝  01BA986059, ն/հ.՝ XTA21214041742561)</t>
  </si>
  <si>
    <t>Ա/մ. «ԳԱԶ-311000» (նախկին պ/հ.՝ 045 ՏՏ 07, սեփ.վկ.՝  01BA986058, ն/հ.՝ XTH31100031152196)</t>
  </si>
  <si>
    <t>Ա/մ. «ԳԱԶ-311000» (նախկին պ/հ.՝ 089 ԼԼ 11, սեփ.վկ.՝  01BA986065, ն/հ.՝  XTH31100021126553)</t>
  </si>
  <si>
    <t>Ա/մ. «ԳԱԶ-3110» (նախկին պ/հ.՝ 225 ԼԼ 64, սեփ.վկ.՝  01BA962960, ն/հ.՝ XTH31100031142981)</t>
  </si>
  <si>
    <t>Ա/մ. «ԳԱԶ-311000» (նախկին պ/հ.՝ 251 ԼԼ 64, սեփ.վկ.՝  01BA962972, ն/հ.՝ XTH311000Y0894800)</t>
  </si>
  <si>
    <t>Ա/մ. «ՎԱԶ-21213» (նախկին պ/հ.՝ 145 ԼԼ 01, սեփ.վկ.՝  01BA962958, ն/հ.՝ XTA21213021645937)</t>
  </si>
  <si>
    <t>Ա/մ. «ՎԱԶ-21213» (նախկին պ/հ.՝ 227 ԼԼ 10, սեփ.վկ.՝  01BA966983, ն/հ.՝ XTA212130T1219938)</t>
  </si>
  <si>
    <t>Ա/մ. «ԳԱԶ-2217» (նախկին պ/հ.՝ 496 ԼԼ 11, սեփ.վկ.՝  01BA966998, ն/հ.՝ X9622170060480845)</t>
  </si>
  <si>
    <t>Ա/մ. «Միցուբիշի Պաջեռո 2.8 D» (նախկին պ/հ.՝ 040 ԼՍ 64, սեփ.վկ.՝  01BA962276, ն/հ.՝ JMYLNV76W4J001613)</t>
  </si>
  <si>
    <t>լոտ թիվ 6  (Ա/մ. «ԳԱԶ-311000» (նախկին պ/հ.՝ 089 ԼԼ 11, սեփ.վկ.՝  01BA986065, ն/հ.՝  XTH31100021126553) 23.12.2016թ.-ին</t>
  </si>
  <si>
    <t>լոտ թիվ 9  (Ա/մ. «ՎԱԶ-21213» (նախկին պ/հ.՝ 145 ԼԼ 01, սեփ.վկ.՝  01BA962958, ն/հ.՝ XTA21213021645937) 23.12.2016թ.-ին</t>
  </si>
  <si>
    <t>լոտ թիվ 5  (Ա/մ. «ԳԱԶ-311000» (նախկին պ/հ.՝ 045 ՏՏ 07, սեփ.վկ.՝  01BA986058, ն/հ.՝ XTH31100031152196) 13.01.2017թ.-ին</t>
  </si>
  <si>
    <t>լոտ թիվ 11  (Ա/մ. «ԳԱԶ-2217» (նախկին պ/հ.՝ 496 ԼԼ 11, սեփ.վկ.՝  01BA966998, ն/հ.՝ X9622170060480845) 13.01.2017թ.-ին</t>
  </si>
  <si>
    <t>լոտ թիվ 2  (Ա/մ. «ԳԱԶ-3110» (նախկին պ/հ.՝ 041 ԼԼ 11, սեփ.վկ.՝  01BA986064, ն/հ.՝ XTH31100031168298) 13.01.2017թ.-ին</t>
  </si>
  <si>
    <t>լոտ թիվ 10  (Ա/մ. «ՎԱԶ-21213» (նախկին պ/հ.՝ 227 ԼԼ 10, սեփ.վկ.՝  01BA966983, ն/հ.՝ XTA212130T1219938) 30.01.2017թ.-ին</t>
  </si>
  <si>
    <t>լոտ թիվ 7  (Ա/մ. «ԳԱԶ-3110» (նախկին պ/հ.՝ 225 ԼԼ 64, սեփ.վկ.՝  01BA962960, ն/հ.՝ XTH31100031142981) 15.02.2017թ.-ին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</si>
</sst>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b/>
      <sz val="7"/>
      <color indexed="8"/>
      <name val="GHEA Grapalat"/>
      <family val="3"/>
    </font>
    <font>
      <b/>
      <sz val="6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9.5"/>
      <color indexed="8"/>
      <name val="GHEA Grapalat"/>
      <family val="0"/>
    </font>
    <font>
      <b/>
      <sz val="9.5"/>
      <color indexed="10"/>
      <name val="GHEA Grapalat"/>
      <family val="0"/>
    </font>
    <font>
      <b/>
      <sz val="11"/>
      <color indexed="10"/>
      <name val="GHEA Grapalat"/>
      <family val="0"/>
    </font>
    <font>
      <b/>
      <i/>
      <sz val="8"/>
      <color indexed="8"/>
      <name val="GHEA Grapalat"/>
      <family val="0"/>
    </font>
    <font>
      <sz val="8"/>
      <color indexed="8"/>
      <name val="GHEA Grapalat"/>
      <family val="0"/>
    </font>
    <font>
      <b/>
      <sz val="8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7"/>
      <color theme="1"/>
      <name val="GHEA Grapalat"/>
      <family val="3"/>
    </font>
    <font>
      <b/>
      <sz val="6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/>
    </xf>
    <xf numFmtId="0" fontId="56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49" fontId="55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54" fillId="0" borderId="0" xfId="0" applyFont="1" applyAlignment="1">
      <alignment/>
    </xf>
    <xf numFmtId="49" fontId="55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13</xdr:col>
      <xdr:colOff>466725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28575"/>
          <a:ext cx="91154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2016թ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հոկտեմբերի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13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13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-Ա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հրամանով օտարման ենթակա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օտարման ենթակա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</a:t>
          </a:r>
        </a:p>
      </xdr:txBody>
    </xdr:sp>
    <xdr:clientData/>
  </xdr:twoCellAnchor>
  <xdr:twoCellAnchor>
    <xdr:from>
      <xdr:col>0</xdr:col>
      <xdr:colOff>28575</xdr:colOff>
      <xdr:row>49</xdr:row>
      <xdr:rowOff>9525</xdr:rowOff>
    </xdr:from>
    <xdr:to>
      <xdr:col>14</xdr:col>
      <xdr:colOff>9525</xdr:colOff>
      <xdr:row>77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12496800"/>
          <a:ext cx="9248775" cy="548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010-52-88-35, 043-06-07-09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հեռախոսահամա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րներ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 ՀՀ ԿԱ ՊԳԿՎ պետի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հոկտեմբերի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13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13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գնորդ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 ՝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2:0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-ին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 չափն է` գույքի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100000-ից բարձր մինչև 500000 դրամը ներառյալ կազմելու  դեպքում՝ 15000 (տասնհինգ հազար) դրամ,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500000 դրամը գերազանցելու դեպքում՝ 20000 (քսան հազար) դրամ (վճարվում է  «Աճուրդի կենտրոն» ՊՈԱԿ-ի դրամարկղ), գույքի գնի մեջ չի  ներառվում և անկախ աճուրդի արդյունքներից  չի վերադարձվում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անձնագրի պատճեն,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իսկ իրավաբանական անձինք հիմնադիր փաստաթղթերի պատճենները և լիազորությունները հաստատող փաստաթղթերը: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րոպեի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2743200" y="7124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48"/>
  <sheetViews>
    <sheetView tabSelected="1" zoomScale="89" zoomScaleNormal="89" zoomScalePageLayoutView="0" workbookViewId="0" topLeftCell="A28">
      <selection activeCell="B48" sqref="B48"/>
    </sheetView>
  </sheetViews>
  <sheetFormatPr defaultColWidth="9.140625" defaultRowHeight="15"/>
  <cols>
    <col min="1" max="1" width="3.8515625" style="1" customWidth="1"/>
    <col min="2" max="2" width="37.28125" style="1" customWidth="1"/>
    <col min="3" max="3" width="9.421875" style="1" customWidth="1"/>
    <col min="4" max="6" width="8.28125" style="1" customWidth="1"/>
    <col min="7" max="7" width="7.57421875" style="1" customWidth="1"/>
    <col min="8" max="8" width="8.28125" style="1" customWidth="1"/>
    <col min="9" max="9" width="7.57421875" style="1" customWidth="1"/>
    <col min="10" max="10" width="8.28125" style="1" customWidth="1"/>
    <col min="11" max="11" width="7.57421875" style="1" customWidth="1"/>
    <col min="12" max="12" width="8.421875" style="1" customWidth="1"/>
    <col min="13" max="13" width="7.57421875" style="1" customWidth="1"/>
    <col min="14" max="14" width="8.28125" style="1" customWidth="1"/>
    <col min="15" max="16384" width="9.140625" style="1" customWidth="1"/>
  </cols>
  <sheetData>
    <row r="7" ht="8.25" customHeight="1"/>
    <row r="8" spans="1:13" s="2" customFormat="1" ht="33" customHeight="1">
      <c r="A8" s="27" t="s">
        <v>0</v>
      </c>
      <c r="B8" s="27" t="s">
        <v>1</v>
      </c>
      <c r="C8" s="34" t="s">
        <v>4</v>
      </c>
      <c r="D8" s="29" t="s">
        <v>8</v>
      </c>
      <c r="E8" s="29" t="s">
        <v>16</v>
      </c>
      <c r="F8" s="23" t="s">
        <v>9</v>
      </c>
      <c r="G8" s="24"/>
      <c r="H8" s="23" t="s">
        <v>10</v>
      </c>
      <c r="I8" s="24"/>
      <c r="J8" s="23" t="s">
        <v>11</v>
      </c>
      <c r="K8" s="24"/>
      <c r="L8" s="23" t="s">
        <v>12</v>
      </c>
      <c r="M8" s="24"/>
    </row>
    <row r="9" spans="1:13" s="2" customFormat="1" ht="34.5" customHeight="1">
      <c r="A9" s="32"/>
      <c r="B9" s="33"/>
      <c r="C9" s="35"/>
      <c r="D9" s="36"/>
      <c r="E9" s="31"/>
      <c r="F9" s="5" t="s">
        <v>2</v>
      </c>
      <c r="G9" s="6" t="s">
        <v>3</v>
      </c>
      <c r="H9" s="6" t="s">
        <v>2</v>
      </c>
      <c r="I9" s="6" t="s">
        <v>3</v>
      </c>
      <c r="J9" s="6" t="s">
        <v>2</v>
      </c>
      <c r="K9" s="6" t="s">
        <v>3</v>
      </c>
      <c r="L9" s="6" t="s">
        <v>2</v>
      </c>
      <c r="M9" s="6" t="s">
        <v>3</v>
      </c>
    </row>
    <row r="10" spans="1:13" s="15" customFormat="1" ht="30" customHeight="1">
      <c r="A10" s="11">
        <v>1</v>
      </c>
      <c r="B10" s="16" t="s">
        <v>23</v>
      </c>
      <c r="C10" s="13">
        <v>2001</v>
      </c>
      <c r="D10" s="13">
        <v>200000</v>
      </c>
      <c r="E10" s="13">
        <v>21600</v>
      </c>
      <c r="F10" s="13">
        <v>200000</v>
      </c>
      <c r="G10" s="12">
        <f>ROUNDUP(F10*0.05,0)</f>
        <v>10000</v>
      </c>
      <c r="H10" s="7">
        <f>ROUNDUP(F10*0.8,0)</f>
        <v>160000</v>
      </c>
      <c r="I10" s="7">
        <f>ROUNDUP(H10*0.05,0)</f>
        <v>8000</v>
      </c>
      <c r="J10" s="7">
        <f>ROUNDUP(H10*0.8,0)</f>
        <v>128000</v>
      </c>
      <c r="K10" s="7">
        <f>ROUNDUP(J10*0.05,0)</f>
        <v>6400</v>
      </c>
      <c r="L10" s="7">
        <f>ROUNDUP(J10*0.8,0)</f>
        <v>102400</v>
      </c>
      <c r="M10" s="7">
        <f>ROUNDUP(L10*0.05,0)</f>
        <v>5120</v>
      </c>
    </row>
    <row r="11" spans="1:13" s="15" customFormat="1" ht="30" customHeight="1">
      <c r="A11" s="11">
        <v>2</v>
      </c>
      <c r="B11" s="16" t="s">
        <v>24</v>
      </c>
      <c r="C11" s="13">
        <v>2003</v>
      </c>
      <c r="D11" s="13">
        <v>300000</v>
      </c>
      <c r="E11" s="13">
        <v>21600</v>
      </c>
      <c r="F11" s="13">
        <v>300000</v>
      </c>
      <c r="G11" s="12">
        <f aca="true" t="shared" si="0" ref="G11:G20">ROUNDUP(F11*0.05,0)</f>
        <v>15000</v>
      </c>
      <c r="H11" s="7">
        <f aca="true" t="shared" si="1" ref="H11:H20">ROUNDUP(F11*0.8,0)</f>
        <v>240000</v>
      </c>
      <c r="I11" s="7">
        <f aca="true" t="shared" si="2" ref="I11:I20">ROUNDUP(H11*0.05,0)</f>
        <v>12000</v>
      </c>
      <c r="J11" s="7">
        <f aca="true" t="shared" si="3" ref="J11:J20">ROUNDUP(H11*0.8,0)</f>
        <v>192000</v>
      </c>
      <c r="K11" s="7">
        <f aca="true" t="shared" si="4" ref="K11:K20">ROUNDUP(J11*0.05,0)</f>
        <v>9600</v>
      </c>
      <c r="L11" s="7">
        <f aca="true" t="shared" si="5" ref="L11:L20">ROUNDUP(J11*0.8,0)</f>
        <v>153600</v>
      </c>
      <c r="M11" s="7">
        <f aca="true" t="shared" si="6" ref="M11:M20">ROUNDUP(L11*0.05,0)</f>
        <v>7680</v>
      </c>
    </row>
    <row r="12" spans="1:13" s="15" customFormat="1" ht="30" customHeight="1">
      <c r="A12" s="11">
        <v>3</v>
      </c>
      <c r="B12" s="16" t="s">
        <v>25</v>
      </c>
      <c r="C12" s="13">
        <v>1996</v>
      </c>
      <c r="D12" s="13">
        <v>90000</v>
      </c>
      <c r="E12" s="13">
        <v>6000</v>
      </c>
      <c r="F12" s="13">
        <v>90000</v>
      </c>
      <c r="G12" s="12">
        <f t="shared" si="0"/>
        <v>4500</v>
      </c>
      <c r="H12" s="7">
        <f t="shared" si="1"/>
        <v>72000</v>
      </c>
      <c r="I12" s="7">
        <f t="shared" si="2"/>
        <v>3600</v>
      </c>
      <c r="J12" s="7">
        <f t="shared" si="3"/>
        <v>57600</v>
      </c>
      <c r="K12" s="7">
        <f t="shared" si="4"/>
        <v>2880</v>
      </c>
      <c r="L12" s="7">
        <f t="shared" si="5"/>
        <v>46080</v>
      </c>
      <c r="M12" s="7">
        <f t="shared" si="6"/>
        <v>2304</v>
      </c>
    </row>
    <row r="13" spans="1:13" s="15" customFormat="1" ht="30" customHeight="1">
      <c r="A13" s="11">
        <v>4</v>
      </c>
      <c r="B13" s="16" t="s">
        <v>26</v>
      </c>
      <c r="C13" s="13">
        <v>2003</v>
      </c>
      <c r="D13" s="13">
        <v>300000</v>
      </c>
      <c r="E13" s="13">
        <v>21600</v>
      </c>
      <c r="F13" s="13">
        <v>300000</v>
      </c>
      <c r="G13" s="12">
        <f t="shared" si="0"/>
        <v>15000</v>
      </c>
      <c r="H13" s="7">
        <f t="shared" si="1"/>
        <v>240000</v>
      </c>
      <c r="I13" s="7">
        <f t="shared" si="2"/>
        <v>12000</v>
      </c>
      <c r="J13" s="7">
        <f t="shared" si="3"/>
        <v>192000</v>
      </c>
      <c r="K13" s="7">
        <f t="shared" si="4"/>
        <v>9600</v>
      </c>
      <c r="L13" s="7">
        <f t="shared" si="5"/>
        <v>153600</v>
      </c>
      <c r="M13" s="7">
        <f t="shared" si="6"/>
        <v>7680</v>
      </c>
    </row>
    <row r="14" spans="1:13" s="15" customFormat="1" ht="30" customHeight="1">
      <c r="A14" s="11">
        <v>5</v>
      </c>
      <c r="B14" s="16" t="s">
        <v>27</v>
      </c>
      <c r="C14" s="13">
        <v>2003</v>
      </c>
      <c r="D14" s="13">
        <v>250000</v>
      </c>
      <c r="E14" s="13">
        <v>21600</v>
      </c>
      <c r="F14" s="13">
        <v>250000</v>
      </c>
      <c r="G14" s="12">
        <f t="shared" si="0"/>
        <v>12500</v>
      </c>
      <c r="H14" s="7">
        <f t="shared" si="1"/>
        <v>200000</v>
      </c>
      <c r="I14" s="7">
        <f t="shared" si="2"/>
        <v>10000</v>
      </c>
      <c r="J14" s="7">
        <f t="shared" si="3"/>
        <v>160000</v>
      </c>
      <c r="K14" s="7">
        <f t="shared" si="4"/>
        <v>8000</v>
      </c>
      <c r="L14" s="7">
        <f t="shared" si="5"/>
        <v>128000</v>
      </c>
      <c r="M14" s="7">
        <f t="shared" si="6"/>
        <v>6400</v>
      </c>
    </row>
    <row r="15" spans="1:13" s="15" customFormat="1" ht="30" customHeight="1">
      <c r="A15" s="11">
        <v>6</v>
      </c>
      <c r="B15" s="16" t="s">
        <v>28</v>
      </c>
      <c r="C15" s="13">
        <v>2002</v>
      </c>
      <c r="D15" s="13">
        <v>300000</v>
      </c>
      <c r="E15" s="13">
        <v>21600</v>
      </c>
      <c r="F15" s="13">
        <v>300000</v>
      </c>
      <c r="G15" s="12">
        <f t="shared" si="0"/>
        <v>15000</v>
      </c>
      <c r="H15" s="7">
        <f t="shared" si="1"/>
        <v>240000</v>
      </c>
      <c r="I15" s="7">
        <f t="shared" si="2"/>
        <v>12000</v>
      </c>
      <c r="J15" s="7">
        <f t="shared" si="3"/>
        <v>192000</v>
      </c>
      <c r="K15" s="7">
        <f t="shared" si="4"/>
        <v>9600</v>
      </c>
      <c r="L15" s="7">
        <f t="shared" si="5"/>
        <v>153600</v>
      </c>
      <c r="M15" s="7">
        <f t="shared" si="6"/>
        <v>7680</v>
      </c>
    </row>
    <row r="16" spans="1:13" s="15" customFormat="1" ht="30" customHeight="1">
      <c r="A16" s="11">
        <v>7</v>
      </c>
      <c r="B16" s="16" t="s">
        <v>29</v>
      </c>
      <c r="C16" s="13">
        <v>2002</v>
      </c>
      <c r="D16" s="13">
        <v>250000</v>
      </c>
      <c r="E16" s="13">
        <v>21600</v>
      </c>
      <c r="F16" s="13">
        <v>250000</v>
      </c>
      <c r="G16" s="12">
        <f t="shared" si="0"/>
        <v>12500</v>
      </c>
      <c r="H16" s="7">
        <f t="shared" si="1"/>
        <v>200000</v>
      </c>
      <c r="I16" s="7">
        <f t="shared" si="2"/>
        <v>10000</v>
      </c>
      <c r="J16" s="7">
        <f t="shared" si="3"/>
        <v>160000</v>
      </c>
      <c r="K16" s="7">
        <f t="shared" si="4"/>
        <v>8000</v>
      </c>
      <c r="L16" s="7">
        <f t="shared" si="5"/>
        <v>128000</v>
      </c>
      <c r="M16" s="7">
        <f t="shared" si="6"/>
        <v>6400</v>
      </c>
    </row>
    <row r="17" spans="1:13" s="15" customFormat="1" ht="30" customHeight="1">
      <c r="A17" s="11">
        <v>8</v>
      </c>
      <c r="B17" s="16" t="s">
        <v>30</v>
      </c>
      <c r="C17" s="13">
        <v>2000</v>
      </c>
      <c r="D17" s="13">
        <v>25000</v>
      </c>
      <c r="E17" s="13">
        <v>6000</v>
      </c>
      <c r="F17" s="13">
        <v>25000</v>
      </c>
      <c r="G17" s="12">
        <f t="shared" si="0"/>
        <v>1250</v>
      </c>
      <c r="H17" s="7">
        <f t="shared" si="1"/>
        <v>20000</v>
      </c>
      <c r="I17" s="7">
        <f t="shared" si="2"/>
        <v>1000</v>
      </c>
      <c r="J17" s="7">
        <f t="shared" si="3"/>
        <v>16000</v>
      </c>
      <c r="K17" s="7">
        <f t="shared" si="4"/>
        <v>800</v>
      </c>
      <c r="L17" s="7">
        <f t="shared" si="5"/>
        <v>12800</v>
      </c>
      <c r="M17" s="7">
        <f t="shared" si="6"/>
        <v>640</v>
      </c>
    </row>
    <row r="18" spans="1:13" s="15" customFormat="1" ht="30" customHeight="1">
      <c r="A18" s="11">
        <v>9</v>
      </c>
      <c r="B18" s="16" t="s">
        <v>31</v>
      </c>
      <c r="C18" s="13">
        <v>2002</v>
      </c>
      <c r="D18" s="13">
        <v>300000</v>
      </c>
      <c r="E18" s="13">
        <v>21600</v>
      </c>
      <c r="F18" s="13">
        <v>300000</v>
      </c>
      <c r="G18" s="12">
        <f t="shared" si="0"/>
        <v>15000</v>
      </c>
      <c r="H18" s="7">
        <f t="shared" si="1"/>
        <v>240000</v>
      </c>
      <c r="I18" s="7">
        <f t="shared" si="2"/>
        <v>12000</v>
      </c>
      <c r="J18" s="7">
        <f t="shared" si="3"/>
        <v>192000</v>
      </c>
      <c r="K18" s="7">
        <f t="shared" si="4"/>
        <v>9600</v>
      </c>
      <c r="L18" s="7">
        <f t="shared" si="5"/>
        <v>153600</v>
      </c>
      <c r="M18" s="7">
        <f t="shared" si="6"/>
        <v>7680</v>
      </c>
    </row>
    <row r="19" spans="1:13" s="15" customFormat="1" ht="30" customHeight="1">
      <c r="A19" s="11">
        <v>10</v>
      </c>
      <c r="B19" s="16" t="s">
        <v>32</v>
      </c>
      <c r="C19" s="13">
        <v>1996</v>
      </c>
      <c r="D19" s="13">
        <v>90000</v>
      </c>
      <c r="E19" s="13">
        <v>6000</v>
      </c>
      <c r="F19" s="13">
        <v>90000</v>
      </c>
      <c r="G19" s="12">
        <f t="shared" si="0"/>
        <v>4500</v>
      </c>
      <c r="H19" s="7">
        <f t="shared" si="1"/>
        <v>72000</v>
      </c>
      <c r="I19" s="7">
        <f t="shared" si="2"/>
        <v>3600</v>
      </c>
      <c r="J19" s="7">
        <f t="shared" si="3"/>
        <v>57600</v>
      </c>
      <c r="K19" s="7">
        <f t="shared" si="4"/>
        <v>2880</v>
      </c>
      <c r="L19" s="7">
        <f t="shared" si="5"/>
        <v>46080</v>
      </c>
      <c r="M19" s="7">
        <f t="shared" si="6"/>
        <v>2304</v>
      </c>
    </row>
    <row r="20" spans="1:13" s="15" customFormat="1" ht="30" customHeight="1">
      <c r="A20" s="11">
        <v>11</v>
      </c>
      <c r="B20" s="16" t="s">
        <v>33</v>
      </c>
      <c r="C20" s="13">
        <v>2006</v>
      </c>
      <c r="D20" s="13">
        <v>800000</v>
      </c>
      <c r="E20" s="13">
        <v>21600</v>
      </c>
      <c r="F20" s="13">
        <v>800000</v>
      </c>
      <c r="G20" s="12">
        <f t="shared" si="0"/>
        <v>40000</v>
      </c>
      <c r="H20" s="7">
        <f t="shared" si="1"/>
        <v>640000</v>
      </c>
      <c r="I20" s="7">
        <f t="shared" si="2"/>
        <v>32000</v>
      </c>
      <c r="J20" s="7">
        <f t="shared" si="3"/>
        <v>512000</v>
      </c>
      <c r="K20" s="7">
        <f t="shared" si="4"/>
        <v>25600</v>
      </c>
      <c r="L20" s="7">
        <f t="shared" si="5"/>
        <v>409600</v>
      </c>
      <c r="M20" s="7">
        <f t="shared" si="6"/>
        <v>20480</v>
      </c>
    </row>
    <row r="21" spans="1:13" s="15" customFormat="1" ht="30" customHeight="1">
      <c r="A21" s="11">
        <v>12</v>
      </c>
      <c r="B21" s="16" t="s">
        <v>34</v>
      </c>
      <c r="C21" s="13">
        <v>2004</v>
      </c>
      <c r="D21" s="13">
        <v>1250000</v>
      </c>
      <c r="E21" s="13">
        <v>21600</v>
      </c>
      <c r="F21" s="13">
        <v>1250000</v>
      </c>
      <c r="G21" s="12">
        <f>ROUNDUP(F21*0.05,0)</f>
        <v>62500</v>
      </c>
      <c r="H21" s="7">
        <f>ROUNDUP(F21*0.8,0)</f>
        <v>1000000</v>
      </c>
      <c r="I21" s="7">
        <f>ROUNDUP(H21*0.05,0)</f>
        <v>50000</v>
      </c>
      <c r="J21" s="7">
        <f>ROUNDUP(H21*0.8,0)</f>
        <v>800000</v>
      </c>
      <c r="K21" s="7">
        <f>ROUNDUP(J21*0.05,0)</f>
        <v>40000</v>
      </c>
      <c r="L21" s="7">
        <f>ROUNDUP(J21*0.8,0)</f>
        <v>640000</v>
      </c>
      <c r="M21" s="7">
        <f>ROUNDUP(L21*0.05,0)</f>
        <v>32000</v>
      </c>
    </row>
    <row r="22" spans="1:14" s="4" customFormat="1" ht="36" customHeight="1">
      <c r="A22" s="3"/>
      <c r="B22" s="17"/>
      <c r="C22" s="9"/>
      <c r="D22" s="10"/>
      <c r="E22" s="10"/>
      <c r="F22" s="9"/>
      <c r="G22" s="10"/>
      <c r="H22" s="10"/>
      <c r="I22" s="10"/>
      <c r="J22" s="10"/>
      <c r="K22" s="10"/>
      <c r="L22" s="10"/>
      <c r="M22" s="10"/>
      <c r="N22" s="8"/>
    </row>
    <row r="23" spans="1:14" s="14" customFormat="1" ht="17.25" customHeight="1">
      <c r="A23" s="27" t="s">
        <v>0</v>
      </c>
      <c r="B23" s="29" t="s">
        <v>1</v>
      </c>
      <c r="C23" s="25" t="s">
        <v>5</v>
      </c>
      <c r="D23" s="26"/>
      <c r="E23" s="25" t="s">
        <v>6</v>
      </c>
      <c r="F23" s="26"/>
      <c r="G23" s="25" t="s">
        <v>7</v>
      </c>
      <c r="H23" s="26"/>
      <c r="I23" s="25" t="s">
        <v>13</v>
      </c>
      <c r="J23" s="26"/>
      <c r="K23" s="25" t="s">
        <v>14</v>
      </c>
      <c r="L23" s="26"/>
      <c r="M23" s="25" t="s">
        <v>15</v>
      </c>
      <c r="N23" s="26"/>
    </row>
    <row r="24" spans="1:14" s="14" customFormat="1" ht="17.25" customHeight="1">
      <c r="A24" s="28"/>
      <c r="B24" s="30"/>
      <c r="C24" s="6" t="s">
        <v>2</v>
      </c>
      <c r="D24" s="6" t="s">
        <v>3</v>
      </c>
      <c r="E24" s="6" t="s">
        <v>2</v>
      </c>
      <c r="F24" s="6" t="s">
        <v>3</v>
      </c>
      <c r="G24" s="6" t="s">
        <v>2</v>
      </c>
      <c r="H24" s="6" t="s">
        <v>3</v>
      </c>
      <c r="I24" s="6" t="s">
        <v>2</v>
      </c>
      <c r="J24" s="6" t="s">
        <v>3</v>
      </c>
      <c r="K24" s="6" t="s">
        <v>2</v>
      </c>
      <c r="L24" s="6" t="s">
        <v>3</v>
      </c>
      <c r="M24" s="6" t="s">
        <v>2</v>
      </c>
      <c r="N24" s="6" t="s">
        <v>3</v>
      </c>
    </row>
    <row r="25" spans="1:14" s="15" customFormat="1" ht="18" customHeight="1">
      <c r="A25" s="11">
        <v>1</v>
      </c>
      <c r="B25" s="16" t="s">
        <v>23</v>
      </c>
      <c r="C25" s="12">
        <f aca="true" t="shared" si="7" ref="C25:C36">ROUNDUP(L10*0.8,0)</f>
        <v>81920</v>
      </c>
      <c r="D25" s="7">
        <f aca="true" t="shared" si="8" ref="D25:D33">ROUNDUP(C25*0.05,0)</f>
        <v>4096</v>
      </c>
      <c r="E25" s="7">
        <f aca="true" t="shared" si="9" ref="E25:E36">ROUNDUP(C25*0.8,0)</f>
        <v>65536</v>
      </c>
      <c r="F25" s="7">
        <f aca="true" t="shared" si="10" ref="F25:F33">ROUNDUP(E25*0.05,0)</f>
        <v>3277</v>
      </c>
      <c r="G25" s="7">
        <f aca="true" t="shared" si="11" ref="G25:G33">ROUNDUP(E25*0.8,0)</f>
        <v>52429</v>
      </c>
      <c r="H25" s="7">
        <f aca="true" t="shared" si="12" ref="H25:H33">ROUNDUP(G25*0.05,0)</f>
        <v>2622</v>
      </c>
      <c r="I25" s="7">
        <f aca="true" t="shared" si="13" ref="I25:I33">ROUNDUP(G25*0.8,0)</f>
        <v>41944</v>
      </c>
      <c r="J25" s="7">
        <f aca="true" t="shared" si="14" ref="J25:J33">ROUNDUP(I25*0.05,0)</f>
        <v>2098</v>
      </c>
      <c r="K25" s="7">
        <f aca="true" t="shared" si="15" ref="K25:K36">ROUNDUP(I25*0.8,0)</f>
        <v>33556</v>
      </c>
      <c r="L25" s="7">
        <f aca="true" t="shared" si="16" ref="L25:L36">ROUNDUP(K25*0.05,0)</f>
        <v>1678</v>
      </c>
      <c r="M25" s="7">
        <f aca="true" t="shared" si="17" ref="M25:M36">ROUNDUP(K25*0.8,0)</f>
        <v>26845</v>
      </c>
      <c r="N25" s="7">
        <f aca="true" t="shared" si="18" ref="N25:N36">ROUNDUP(M25*0.05,0)</f>
        <v>1343</v>
      </c>
    </row>
    <row r="26" spans="1:14" s="15" customFormat="1" ht="18" customHeight="1">
      <c r="A26" s="11">
        <v>2</v>
      </c>
      <c r="B26" s="16" t="s">
        <v>24</v>
      </c>
      <c r="C26" s="12">
        <f t="shared" si="7"/>
        <v>122880</v>
      </c>
      <c r="D26" s="7">
        <f t="shared" si="8"/>
        <v>6144</v>
      </c>
      <c r="E26" s="7">
        <f t="shared" si="9"/>
        <v>98304</v>
      </c>
      <c r="F26" s="7">
        <f t="shared" si="10"/>
        <v>4916</v>
      </c>
      <c r="G26" s="7">
        <f t="shared" si="11"/>
        <v>78644</v>
      </c>
      <c r="H26" s="7">
        <f t="shared" si="12"/>
        <v>3933</v>
      </c>
      <c r="I26" s="7">
        <f t="shared" si="13"/>
        <v>62916</v>
      </c>
      <c r="J26" s="7">
        <f t="shared" si="14"/>
        <v>3146</v>
      </c>
      <c r="K26" s="7">
        <f t="shared" si="15"/>
        <v>50333</v>
      </c>
      <c r="L26" s="7">
        <f t="shared" si="16"/>
        <v>2517</v>
      </c>
      <c r="M26" s="7">
        <f t="shared" si="17"/>
        <v>40267</v>
      </c>
      <c r="N26" s="7">
        <f t="shared" si="18"/>
        <v>2014</v>
      </c>
    </row>
    <row r="27" spans="1:14" s="15" customFormat="1" ht="18" customHeight="1">
      <c r="A27" s="11">
        <v>3</v>
      </c>
      <c r="B27" s="16" t="s">
        <v>25</v>
      </c>
      <c r="C27" s="12">
        <f t="shared" si="7"/>
        <v>36864</v>
      </c>
      <c r="D27" s="7">
        <f t="shared" si="8"/>
        <v>1844</v>
      </c>
      <c r="E27" s="7">
        <f t="shared" si="9"/>
        <v>29492</v>
      </c>
      <c r="F27" s="7">
        <f t="shared" si="10"/>
        <v>1475</v>
      </c>
      <c r="G27" s="7">
        <f t="shared" si="11"/>
        <v>23594</v>
      </c>
      <c r="H27" s="7">
        <f t="shared" si="12"/>
        <v>1180</v>
      </c>
      <c r="I27" s="7">
        <f t="shared" si="13"/>
        <v>18876</v>
      </c>
      <c r="J27" s="7">
        <f t="shared" si="14"/>
        <v>944</v>
      </c>
      <c r="K27" s="7">
        <f t="shared" si="15"/>
        <v>15101</v>
      </c>
      <c r="L27" s="7">
        <f t="shared" si="16"/>
        <v>756</v>
      </c>
      <c r="M27" s="7">
        <f t="shared" si="17"/>
        <v>12081</v>
      </c>
      <c r="N27" s="7">
        <f t="shared" si="18"/>
        <v>605</v>
      </c>
    </row>
    <row r="28" spans="1:14" s="15" customFormat="1" ht="18" customHeight="1">
      <c r="A28" s="11">
        <v>4</v>
      </c>
      <c r="B28" s="16" t="s">
        <v>26</v>
      </c>
      <c r="C28" s="12">
        <f t="shared" si="7"/>
        <v>122880</v>
      </c>
      <c r="D28" s="7">
        <f t="shared" si="8"/>
        <v>6144</v>
      </c>
      <c r="E28" s="7">
        <f t="shared" si="9"/>
        <v>98304</v>
      </c>
      <c r="F28" s="7">
        <f t="shared" si="10"/>
        <v>4916</v>
      </c>
      <c r="G28" s="7">
        <f t="shared" si="11"/>
        <v>78644</v>
      </c>
      <c r="H28" s="7">
        <f t="shared" si="12"/>
        <v>3933</v>
      </c>
      <c r="I28" s="7">
        <f t="shared" si="13"/>
        <v>62916</v>
      </c>
      <c r="J28" s="7">
        <f t="shared" si="14"/>
        <v>3146</v>
      </c>
      <c r="K28" s="7">
        <f t="shared" si="15"/>
        <v>50333</v>
      </c>
      <c r="L28" s="7">
        <f t="shared" si="16"/>
        <v>2517</v>
      </c>
      <c r="M28" s="7">
        <f t="shared" si="17"/>
        <v>40267</v>
      </c>
      <c r="N28" s="7">
        <f t="shared" si="18"/>
        <v>2014</v>
      </c>
    </row>
    <row r="29" spans="1:14" s="15" customFormat="1" ht="18" customHeight="1">
      <c r="A29" s="11">
        <v>5</v>
      </c>
      <c r="B29" s="16" t="s">
        <v>27</v>
      </c>
      <c r="C29" s="12">
        <f t="shared" si="7"/>
        <v>102400</v>
      </c>
      <c r="D29" s="7">
        <f t="shared" si="8"/>
        <v>5120</v>
      </c>
      <c r="E29" s="7">
        <f t="shared" si="9"/>
        <v>81920</v>
      </c>
      <c r="F29" s="7">
        <f t="shared" si="10"/>
        <v>4096</v>
      </c>
      <c r="G29" s="7">
        <f t="shared" si="11"/>
        <v>65536</v>
      </c>
      <c r="H29" s="7">
        <f t="shared" si="12"/>
        <v>3277</v>
      </c>
      <c r="I29" s="7">
        <f t="shared" si="13"/>
        <v>52429</v>
      </c>
      <c r="J29" s="7">
        <f t="shared" si="14"/>
        <v>2622</v>
      </c>
      <c r="K29" s="7">
        <f t="shared" si="15"/>
        <v>41944</v>
      </c>
      <c r="L29" s="7">
        <f t="shared" si="16"/>
        <v>2098</v>
      </c>
      <c r="M29" s="7">
        <f t="shared" si="17"/>
        <v>33556</v>
      </c>
      <c r="N29" s="7">
        <f t="shared" si="18"/>
        <v>1678</v>
      </c>
    </row>
    <row r="30" spans="1:14" s="15" customFormat="1" ht="18" customHeight="1">
      <c r="A30" s="11">
        <v>6</v>
      </c>
      <c r="B30" s="16" t="s">
        <v>28</v>
      </c>
      <c r="C30" s="12">
        <f t="shared" si="7"/>
        <v>122880</v>
      </c>
      <c r="D30" s="7">
        <f t="shared" si="8"/>
        <v>6144</v>
      </c>
      <c r="E30" s="7">
        <f t="shared" si="9"/>
        <v>98304</v>
      </c>
      <c r="F30" s="7">
        <f t="shared" si="10"/>
        <v>4916</v>
      </c>
      <c r="G30" s="7">
        <f t="shared" si="11"/>
        <v>78644</v>
      </c>
      <c r="H30" s="7">
        <f t="shared" si="12"/>
        <v>3933</v>
      </c>
      <c r="I30" s="7">
        <f t="shared" si="13"/>
        <v>62916</v>
      </c>
      <c r="J30" s="7">
        <f t="shared" si="14"/>
        <v>3146</v>
      </c>
      <c r="K30" s="7">
        <f t="shared" si="15"/>
        <v>50333</v>
      </c>
      <c r="L30" s="7">
        <f t="shared" si="16"/>
        <v>2517</v>
      </c>
      <c r="M30" s="7">
        <f t="shared" si="17"/>
        <v>40267</v>
      </c>
      <c r="N30" s="7">
        <f t="shared" si="18"/>
        <v>2014</v>
      </c>
    </row>
    <row r="31" spans="1:14" s="15" customFormat="1" ht="18" customHeight="1">
      <c r="A31" s="11">
        <v>7</v>
      </c>
      <c r="B31" s="16" t="s">
        <v>29</v>
      </c>
      <c r="C31" s="12">
        <f t="shared" si="7"/>
        <v>102400</v>
      </c>
      <c r="D31" s="7">
        <f t="shared" si="8"/>
        <v>5120</v>
      </c>
      <c r="E31" s="7">
        <f t="shared" si="9"/>
        <v>81920</v>
      </c>
      <c r="F31" s="7">
        <f t="shared" si="10"/>
        <v>4096</v>
      </c>
      <c r="G31" s="7">
        <f t="shared" si="11"/>
        <v>65536</v>
      </c>
      <c r="H31" s="7">
        <f t="shared" si="12"/>
        <v>3277</v>
      </c>
      <c r="I31" s="7">
        <f t="shared" si="13"/>
        <v>52429</v>
      </c>
      <c r="J31" s="7">
        <f t="shared" si="14"/>
        <v>2622</v>
      </c>
      <c r="K31" s="7">
        <f t="shared" si="15"/>
        <v>41944</v>
      </c>
      <c r="L31" s="7">
        <f t="shared" si="16"/>
        <v>2098</v>
      </c>
      <c r="M31" s="7">
        <f t="shared" si="17"/>
        <v>33556</v>
      </c>
      <c r="N31" s="7">
        <f t="shared" si="18"/>
        <v>1678</v>
      </c>
    </row>
    <row r="32" spans="1:14" s="15" customFormat="1" ht="18" customHeight="1">
      <c r="A32" s="11">
        <v>8</v>
      </c>
      <c r="B32" s="16" t="s">
        <v>30</v>
      </c>
      <c r="C32" s="12">
        <f t="shared" si="7"/>
        <v>10240</v>
      </c>
      <c r="D32" s="7">
        <f t="shared" si="8"/>
        <v>512</v>
      </c>
      <c r="E32" s="7">
        <f t="shared" si="9"/>
        <v>8192</v>
      </c>
      <c r="F32" s="7">
        <f t="shared" si="10"/>
        <v>410</v>
      </c>
      <c r="G32" s="7">
        <f t="shared" si="11"/>
        <v>6554</v>
      </c>
      <c r="H32" s="7">
        <f t="shared" si="12"/>
        <v>328</v>
      </c>
      <c r="I32" s="7">
        <f t="shared" si="13"/>
        <v>5244</v>
      </c>
      <c r="J32" s="7">
        <f t="shared" si="14"/>
        <v>263</v>
      </c>
      <c r="K32" s="7">
        <f t="shared" si="15"/>
        <v>4196</v>
      </c>
      <c r="L32" s="7">
        <f t="shared" si="16"/>
        <v>210</v>
      </c>
      <c r="M32" s="7">
        <f t="shared" si="17"/>
        <v>3357</v>
      </c>
      <c r="N32" s="7">
        <f t="shared" si="18"/>
        <v>168</v>
      </c>
    </row>
    <row r="33" spans="1:14" s="15" customFormat="1" ht="18" customHeight="1">
      <c r="A33" s="11">
        <v>9</v>
      </c>
      <c r="B33" s="16" t="s">
        <v>31</v>
      </c>
      <c r="C33" s="12">
        <f t="shared" si="7"/>
        <v>122880</v>
      </c>
      <c r="D33" s="7">
        <f t="shared" si="8"/>
        <v>6144</v>
      </c>
      <c r="E33" s="7">
        <f t="shared" si="9"/>
        <v>98304</v>
      </c>
      <c r="F33" s="7">
        <f t="shared" si="10"/>
        <v>4916</v>
      </c>
      <c r="G33" s="7">
        <f t="shared" si="11"/>
        <v>78644</v>
      </c>
      <c r="H33" s="7">
        <f t="shared" si="12"/>
        <v>3933</v>
      </c>
      <c r="I33" s="7">
        <f t="shared" si="13"/>
        <v>62916</v>
      </c>
      <c r="J33" s="7">
        <f t="shared" si="14"/>
        <v>3146</v>
      </c>
      <c r="K33" s="7">
        <f t="shared" si="15"/>
        <v>50333</v>
      </c>
      <c r="L33" s="7">
        <f t="shared" si="16"/>
        <v>2517</v>
      </c>
      <c r="M33" s="7">
        <f t="shared" si="17"/>
        <v>40267</v>
      </c>
      <c r="N33" s="7">
        <f t="shared" si="18"/>
        <v>2014</v>
      </c>
    </row>
    <row r="34" spans="1:14" s="15" customFormat="1" ht="18" customHeight="1">
      <c r="A34" s="11">
        <v>10</v>
      </c>
      <c r="B34" s="16" t="s">
        <v>32</v>
      </c>
      <c r="C34" s="12">
        <f t="shared" si="7"/>
        <v>36864</v>
      </c>
      <c r="D34" s="7">
        <f>ROUNDUP(C34*0.05,0)</f>
        <v>1844</v>
      </c>
      <c r="E34" s="7">
        <f t="shared" si="9"/>
        <v>29492</v>
      </c>
      <c r="F34" s="7">
        <f>ROUNDUP(E34*0.05,0)</f>
        <v>1475</v>
      </c>
      <c r="G34" s="7">
        <f>ROUNDUP(E34*0.8,0)</f>
        <v>23594</v>
      </c>
      <c r="H34" s="7">
        <f>ROUNDUP(G34*0.05,0)</f>
        <v>1180</v>
      </c>
      <c r="I34" s="7">
        <f>ROUNDUP(G34*0.8,0)</f>
        <v>18876</v>
      </c>
      <c r="J34" s="7">
        <f>ROUNDUP(I34*0.05,0)</f>
        <v>944</v>
      </c>
      <c r="K34" s="7">
        <f t="shared" si="15"/>
        <v>15101</v>
      </c>
      <c r="L34" s="7">
        <f t="shared" si="16"/>
        <v>756</v>
      </c>
      <c r="M34" s="7">
        <f t="shared" si="17"/>
        <v>12081</v>
      </c>
      <c r="N34" s="7">
        <f t="shared" si="18"/>
        <v>605</v>
      </c>
    </row>
    <row r="35" spans="1:14" s="15" customFormat="1" ht="18" customHeight="1">
      <c r="A35" s="11">
        <v>11</v>
      </c>
      <c r="B35" s="16" t="s">
        <v>33</v>
      </c>
      <c r="C35" s="12">
        <f t="shared" si="7"/>
        <v>327680</v>
      </c>
      <c r="D35" s="7">
        <f>ROUNDUP(C35*0.05,0)</f>
        <v>16384</v>
      </c>
      <c r="E35" s="7">
        <f t="shared" si="9"/>
        <v>262144</v>
      </c>
      <c r="F35" s="7">
        <f>ROUNDUP(E35*0.05,0)</f>
        <v>13108</v>
      </c>
      <c r="G35" s="7">
        <f>ROUNDUP(E35*0.8,0)</f>
        <v>209716</v>
      </c>
      <c r="H35" s="7">
        <f>ROUNDUP(G35*0.05,0)</f>
        <v>10486</v>
      </c>
      <c r="I35" s="7">
        <f>ROUNDUP(G35*0.8,0)</f>
        <v>167773</v>
      </c>
      <c r="J35" s="7">
        <f>ROUNDUP(I35*0.05,0)</f>
        <v>8389</v>
      </c>
      <c r="K35" s="7">
        <f t="shared" si="15"/>
        <v>134219</v>
      </c>
      <c r="L35" s="7">
        <f t="shared" si="16"/>
        <v>6711</v>
      </c>
      <c r="M35" s="7">
        <f t="shared" si="17"/>
        <v>107376</v>
      </c>
      <c r="N35" s="7">
        <f t="shared" si="18"/>
        <v>5369</v>
      </c>
    </row>
    <row r="36" spans="1:14" s="15" customFormat="1" ht="18" customHeight="1">
      <c r="A36" s="11">
        <v>12</v>
      </c>
      <c r="B36" s="16" t="s">
        <v>34</v>
      </c>
      <c r="C36" s="12">
        <f t="shared" si="7"/>
        <v>512000</v>
      </c>
      <c r="D36" s="7">
        <f>ROUNDUP(C36*0.05,0)</f>
        <v>25600</v>
      </c>
      <c r="E36" s="7">
        <f t="shared" si="9"/>
        <v>409600</v>
      </c>
      <c r="F36" s="7">
        <f>ROUNDUP(E36*0.05,0)</f>
        <v>20480</v>
      </c>
      <c r="G36" s="7">
        <f>ROUNDUP(E36*0.8,0)</f>
        <v>327680</v>
      </c>
      <c r="H36" s="7">
        <f>ROUNDUP(G36*0.05,0)</f>
        <v>16384</v>
      </c>
      <c r="I36" s="7">
        <f>ROUNDUP(G36*0.8,0)</f>
        <v>262144</v>
      </c>
      <c r="J36" s="7">
        <f>ROUNDUP(I36*0.05,0)</f>
        <v>13108</v>
      </c>
      <c r="K36" s="7">
        <f t="shared" si="15"/>
        <v>209716</v>
      </c>
      <c r="L36" s="7">
        <f t="shared" si="16"/>
        <v>10486</v>
      </c>
      <c r="M36" s="7">
        <f t="shared" si="17"/>
        <v>167773</v>
      </c>
      <c r="N36" s="7">
        <f t="shared" si="18"/>
        <v>8389</v>
      </c>
    </row>
    <row r="37" spans="1:14" s="15" customFormat="1" ht="12.75" customHeight="1">
      <c r="A37" s="21" t="s">
        <v>17</v>
      </c>
      <c r="B37" s="2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s="15" customFormat="1" ht="12.75" customHeight="1">
      <c r="A38" s="19" t="s">
        <v>18</v>
      </c>
      <c r="B38" s="18" t="s">
        <v>19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5" customFormat="1" ht="12.75" customHeight="1">
      <c r="A39" s="19" t="s">
        <v>18</v>
      </c>
      <c r="B39" s="18" t="s">
        <v>20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15" customFormat="1" ht="12.75" customHeight="1">
      <c r="A40" s="19" t="s">
        <v>18</v>
      </c>
      <c r="B40" s="18" t="s">
        <v>21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15" customFormat="1" ht="12.75" customHeight="1">
      <c r="A41" s="19" t="s">
        <v>18</v>
      </c>
      <c r="B41" s="18" t="s">
        <v>22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5" customFormat="1" ht="12.75" customHeight="1">
      <c r="A42" s="19" t="s">
        <v>18</v>
      </c>
      <c r="B42" s="18" t="s">
        <v>35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5" customFormat="1" ht="12.75" customHeight="1">
      <c r="A43" s="19" t="s">
        <v>18</v>
      </c>
      <c r="B43" s="18" t="s">
        <v>36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s="15" customFormat="1" ht="12.75" customHeight="1">
      <c r="A44" s="19" t="s">
        <v>18</v>
      </c>
      <c r="B44" s="22" t="s"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5" customFormat="1" ht="12.75" customHeight="1">
      <c r="A45" s="19" t="s">
        <v>18</v>
      </c>
      <c r="B45" s="22" t="s">
        <v>37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s="15" customFormat="1" ht="12.75" customHeight="1">
      <c r="A46" s="19" t="s">
        <v>18</v>
      </c>
      <c r="B46" s="22" t="s">
        <v>38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s="15" customFormat="1" ht="12.75" customHeight="1">
      <c r="A47" s="19" t="s">
        <v>18</v>
      </c>
      <c r="B47" s="22" t="s">
        <v>40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2" ht="16.5">
      <c r="A48" s="19" t="s">
        <v>18</v>
      </c>
      <c r="B48" s="22" t="s">
        <v>41</v>
      </c>
    </row>
  </sheetData>
  <sheetProtection/>
  <mergeCells count="17">
    <mergeCell ref="A23:A24"/>
    <mergeCell ref="B23:B24"/>
    <mergeCell ref="C23:D23"/>
    <mergeCell ref="E23:F23"/>
    <mergeCell ref="G23:H23"/>
    <mergeCell ref="E8:E9"/>
    <mergeCell ref="A8:A9"/>
    <mergeCell ref="B8:B9"/>
    <mergeCell ref="C8:C9"/>
    <mergeCell ref="D8:D9"/>
    <mergeCell ref="F8:G8"/>
    <mergeCell ref="K23:L23"/>
    <mergeCell ref="H8:I8"/>
    <mergeCell ref="J8:K8"/>
    <mergeCell ref="L8:M8"/>
    <mergeCell ref="I23:J23"/>
    <mergeCell ref="M23:N23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2017-02-16T08:14:30Z</cp:lastPrinted>
  <dcterms:created xsi:type="dcterms:W3CDTF">2012-09-27T09:10:38Z</dcterms:created>
  <dcterms:modified xsi:type="dcterms:W3CDTF">2017-02-17T12:11:21Z</dcterms:modified>
  <cp:category/>
  <cp:version/>
  <cp:contentType/>
  <cp:contentStatus/>
</cp:coreProperties>
</file>