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<sst xmlns="http://schemas.openxmlformats.org/spreadsheetml/2006/main" count="113" uniqueCount="53">
  <si>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</si>
  <si>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</si>
  <si>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</si>
  <si>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</si>
  <si>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</si>
  <si>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02.11.2016թ.</t>
  </si>
  <si>
    <t>17.11.2016թ.</t>
  </si>
  <si>
    <t>02.12.2016թ.</t>
  </si>
  <si>
    <t>19.12.2016թ.</t>
  </si>
  <si>
    <t>Գույքի գնահատման ամսաթիվը</t>
  </si>
  <si>
    <t>Գույքի գնահատման հետ կապված վճարը(ներառլալ ԱԱՀ)  /դրամ/</t>
  </si>
  <si>
    <r>
      <t xml:space="preserve">Գնահատված արժեքը </t>
    </r>
    <r>
      <rPr>
        <b/>
        <sz val="6"/>
        <rFont val="GHEA Grapalat"/>
        <family val="3"/>
      </rPr>
      <t xml:space="preserve">  /դրամ/</t>
    </r>
  </si>
  <si>
    <t>Ա/մ. «ՎԱԶ 21061» (պ/հ.՝ 165 ՈՍ 02, սեփ.վկ.՝01BA967605,  ն/հ.՝ XTA210610V3831593 )</t>
  </si>
  <si>
    <t>Ա/մ. «Մերսեդես-Բենց 190 E 2.0» (պ/հ.՝ 443 ՈՍ 01, սեփ.վկ.՝  01BA967551, ն/հ.՝ WDB2010241A692858)</t>
  </si>
  <si>
    <t>Ա/մ. «ԳԱԶ 24-11» (պ/հ.՝ 059 ՈՍ 03, սեփ.վկ.՝  01BA969205, ն/հ.՝ XTH241100W1412713)</t>
  </si>
  <si>
    <t>Ա/մ. «ԳԱԶ 24-11» (պ/հ.՝ 049 ՈՍ 09, սեփ.վկ.՝  01BA969207, ն/հ.՝ 1331951 թափքի համարը)</t>
  </si>
  <si>
    <t>Ա/մ. «ԳԱԶ 24-11» (պ/հ.՝ 015 ՈՍ 10, սեփ.վկ.՝  01BA969396, ն/հ.՝ 1411975 թափքի համարը)</t>
  </si>
  <si>
    <t>Ա/մ. «ՎԱԶ 21213» (պ/հ.՝ 078 ՈՍ 09, սեփ.վկ.՝  01BA967596, ն/հ.՝ XTA212130T1198820)</t>
  </si>
  <si>
    <t>Ա/մ. «ՎԱԶ 21072» (պ/հ.՝ 122 ՈՍ 02, սեփ.վկ.՝  01BA967602, ն/հ.՝ XTA210720M0637160)</t>
  </si>
  <si>
    <t>Ա/մ. «ՎԱԶ 2106» (պ/հ.՝ 255 ՈՍ 02, սեփ.վկ.՝  01BA967603, ն/հ.՝ XTA210600X4157490)</t>
  </si>
  <si>
    <t>Ա/մ. «ՎԱԶ 2106» (պ/հ.՝ 247 ՈՍ 02, սեփ.վկ.՝  01BA967531, ն/հ.՝ XTA210600X4157067)</t>
  </si>
  <si>
    <t>Ա/մ. «ԳԱԶ-31029» (պ/հ.՝ 460 II 02, սեփ.վկ.՝  01BA969439, ն/հ.՝ XTH310290T0488737)</t>
  </si>
  <si>
    <t>Ա/մ. «Շկոդա Օկտավիա TOUR 1.6» (պ/հ.՝ 021 FF 01, սեփ.վկ.՝  01BA964402, ն/հ.՝ TMBCA21Z582061864)</t>
  </si>
  <si>
    <t>Ա/մ. «Նիսան-Մաքսիմա 3.0 I» (պ/հ.՝ 402 ԼԼ 60, սեփ.վկ.՝  01BA966931, ն/հ.՝ JN1CA31C14T733072)</t>
  </si>
  <si>
    <t>Ա/մ. «Կիա Օպտիմա 2.0» (պ/հ.՝ 012 FF 01, սեփ.վկ.՝  01BA966933, ն/հ.՝ KNAGE222385249428)</t>
  </si>
  <si>
    <t>Ա/մ. «Կիա Օպտիմա 2.0» (պ/հ.՝ 013 FF 01, սեփ.վկ.՝  01BA966932, ն/հ.՝ KNAGE222285176022)</t>
  </si>
  <si>
    <t>Ա/մ. «ԳԱԶ 3110» (պ/հ.՝ 225 ԼԼ 60, սեփ.վկ.՝ 01BA963569, ն/հ.՝ XTH31100031149202)</t>
  </si>
  <si>
    <t>Ա/մ. «ԳԱԶ 31105-120» (պ/հ.՝ 230 ԼԼ 60, սեփ.վկ.՝  01BA963572, ն/հ.՝ XTH31105041222942)</t>
  </si>
  <si>
    <t>Ա/մ. «ԳԱԶ 31105-120» (պ/հ.՝ 211 ԼԼ 60, սեփ.վկ.՝  01BA963588, ն/հ.՝ X9631105061339031)</t>
  </si>
  <si>
    <t>Ա/մ. «ՎԱԶ 21213» (պ/հ.՝ 216 ԼԼ 60, սեփ.վկ.՝  01BA963589, ն/հ.՝ XTA212130X1397168)</t>
  </si>
  <si>
    <t>Ա/մ. «Ֆոլկսվագեն Վենտո 1.8» (պ/հ.՝ 862 ԼՕ 64, սեփ.վկ.՝  01BA962093, ն/հ.՝ WVWZZZ1HZNW336984)</t>
  </si>
  <si>
    <t>18.08.16թ.</t>
  </si>
  <si>
    <t>26.08.16թ.</t>
  </si>
  <si>
    <t>03.10.16թ.</t>
  </si>
  <si>
    <t>04.10.16թ.</t>
  </si>
  <si>
    <t>Ա/մ. «ՎԱԶ 21061» (պ/հ.՝ 165 ՈՍ 02, սեփ.վկ.՝ 01BA967605,  ն/հ.՝ XTA210610V3831593 )</t>
  </si>
  <si>
    <t>13.01.2017թ.</t>
  </si>
  <si>
    <t>30.01.2017թ.</t>
  </si>
  <si>
    <t>15.02.2017թ.</t>
  </si>
  <si>
    <t>02.03.2017թ.</t>
  </si>
  <si>
    <t>17.03.2017թ.</t>
  </si>
  <si>
    <t xml:space="preserve">ՈՒՇԱԴՐՈՒԹՅՈՒՆ վաճառվել է՝ </t>
  </si>
  <si>
    <t>-</t>
  </si>
  <si>
    <t>լոտ թիվ 5  (Ա/մ. «ՎԱԶ 21213» (պ/հ.՝ 078 ՈՍ 09, սեփ.վկ.՝  01BA967596, ն/հ.՝ XTA212130T1198820) 02.11.2016թ.-ին</t>
  </si>
  <si>
    <t>լոտ թիվ 12  (Ա/մ. «Նիսան-Մաքսիմա 3.0 I» (պ/հ.՝ 402 ԼԼ 60, սեփ.վկ.՝  01BA966931, ն/հ.՝ JN1CA31C14T733072) 02.11.2016թ.-ին</t>
  </si>
  <si>
    <t>լոտ թիվ  13  (Ա/մ. «Կիա Օպտիմա 2.0» (պ/հ.՝ 012 FF 01, սեփ.վկ.՝  01BA966933, ն/հ.՝ KNAGE222385249428) 02.11.2016թ.-ին</t>
  </si>
  <si>
    <t>լոտ թիվ  14  (Ա/մ. «Կիա Օպտիմա 2.0» (պ/հ.՝ 013 FF 01, սեփ.վկ.՝  01BA966932, ն/հ.՝ KNAGE222285176022) 02.12.2016թ.-ին</t>
  </si>
  <si>
    <t>լոտ թիվ  15  (Ա/մ. «ԳԱԶ 3110» (պ/հ.՝ 225 ԼԼ 60, սեփ.վկ.՝ 01BA963569, ն/հ.՝ XTH31100031149202) 02.12.2016թ.-ին</t>
  </si>
  <si>
    <t>լոտ թիվ  18  (Ա/մ. «ՎԱԶ 21213» (պ/հ.՝ 216 ԼԼ 60, սեփ.վկ.՝  01BA963589, ն/հ.՝ XTA212130X1397168) 02.12.2016թ.-ին</t>
  </si>
  <si>
    <t>լոտ թիվ  19  (Ա/մ. «Ֆոլկսվագեն Վենտո 1.8» (պ/հ.՝ 862 ԼՕ 64, սեփ.վկ.՝  01BA962093, ն/հ.՝ WVWZZZ1HZNW336984) 02.12.2016թ.-ին</t>
  </si>
  <si>
    <t>լոտ թիվ  11  (Ա/մ. «Շկոդա Օկտավիա TOUR 1.6» (պ/հ.՝ 021 FF 01, սեփ.վկ.՝  01BA964402, ն/հ.՝ TMBCA21Z582061864) 19.12.2016թ.-ին</t>
  </si>
  <si>
    <t>լոտ թիվ  17  (Ա/մ. «ԳԱԶ 31105-120» (պ/հ.՝ 211 ԼԼ 60, սեփ.վկ.՝  01BA963588, ն/հ.՝ X9631105061339031) 30.01.2017թ.-ին</t>
  </si>
  <si>
    <t>լոտ թիվ  16  (Ա/մ. «ԳԱԶ 31105-120» (պ/հ.՝ 230 ԼԼ 60, սեփ.վկ.՝  01BA963572, ն/հ.՝ XTH31105041222942) 15.02.2017թ.-ին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</si>
</sst>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7"/>
      <color indexed="8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6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.5"/>
      <color indexed="8"/>
      <name val="GHEA Grapalat"/>
      <family val="0"/>
    </font>
    <font>
      <b/>
      <sz val="11"/>
      <color indexed="10"/>
      <name val="GHEA Grapalat"/>
      <family val="0"/>
    </font>
    <font>
      <b/>
      <i/>
      <sz val="6"/>
      <color indexed="8"/>
      <name val="GHEA Grapalat"/>
      <family val="0"/>
    </font>
    <font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6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49" fontId="5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2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13</xdr:col>
      <xdr:colOff>466725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8575"/>
          <a:ext cx="91154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կառավարման վարչության պետի 2016թ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6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 «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</a:p>
      </xdr:txBody>
    </xdr:sp>
    <xdr:clientData/>
  </xdr:twoCellAnchor>
  <xdr:twoCellAnchor>
    <xdr:from>
      <xdr:col>0</xdr:col>
      <xdr:colOff>19050</xdr:colOff>
      <xdr:row>67</xdr:row>
      <xdr:rowOff>28575</xdr:rowOff>
    </xdr:from>
    <xdr:to>
      <xdr:col>14</xdr:col>
      <xdr:colOff>0</xdr:colOff>
      <xdr:row>87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4792325"/>
          <a:ext cx="9248775" cy="385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010-52-88-35, 043-06-07-09 և 099-70-70-00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6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1:0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3" name="Line 7"/>
        <xdr:cNvSpPr>
          <a:spLocks/>
        </xdr:cNvSpPr>
      </xdr:nvSpPr>
      <xdr:spPr>
        <a:xfrm>
          <a:off x="2743200" y="7172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7"/>
  <sheetViews>
    <sheetView tabSelected="1" zoomScale="124" zoomScaleNormal="124" zoomScalePageLayoutView="0" workbookViewId="0" topLeftCell="A1">
      <selection activeCell="K62" sqref="K62"/>
    </sheetView>
  </sheetViews>
  <sheetFormatPr defaultColWidth="9.140625" defaultRowHeight="15"/>
  <cols>
    <col min="1" max="1" width="3.8515625" style="1" customWidth="1"/>
    <col min="2" max="2" width="37.28125" style="1" customWidth="1"/>
    <col min="3" max="3" width="9.421875" style="1" customWidth="1"/>
    <col min="4" max="6" width="8.28125" style="1" customWidth="1"/>
    <col min="7" max="7" width="7.57421875" style="1" customWidth="1"/>
    <col min="8" max="8" width="8.28125" style="1" customWidth="1"/>
    <col min="9" max="9" width="7.57421875" style="1" customWidth="1"/>
    <col min="10" max="10" width="8.28125" style="1" customWidth="1"/>
    <col min="11" max="11" width="7.57421875" style="1" customWidth="1"/>
    <col min="12" max="12" width="8.421875" style="1" customWidth="1"/>
    <col min="13" max="13" width="7.57421875" style="1" customWidth="1"/>
    <col min="14" max="14" width="8.28125" style="1" customWidth="1"/>
    <col min="15" max="16384" width="9.140625" style="1" customWidth="1"/>
  </cols>
  <sheetData>
    <row r="7" ht="8.25" customHeight="1"/>
    <row r="8" spans="1:14" s="2" customFormat="1" ht="33" customHeight="1">
      <c r="A8" s="23" t="s">
        <v>0</v>
      </c>
      <c r="B8" s="23" t="s">
        <v>1</v>
      </c>
      <c r="C8" s="26" t="s">
        <v>4</v>
      </c>
      <c r="D8" s="21" t="s">
        <v>11</v>
      </c>
      <c r="E8" s="21" t="s">
        <v>10</v>
      </c>
      <c r="F8" s="21" t="s">
        <v>9</v>
      </c>
      <c r="G8" s="33" t="s">
        <v>5</v>
      </c>
      <c r="H8" s="34"/>
      <c r="I8" s="33" t="s">
        <v>6</v>
      </c>
      <c r="J8" s="34"/>
      <c r="K8" s="33" t="s">
        <v>7</v>
      </c>
      <c r="L8" s="34"/>
      <c r="M8" s="33" t="s">
        <v>8</v>
      </c>
      <c r="N8" s="34"/>
    </row>
    <row r="9" spans="1:14" s="2" customFormat="1" ht="34.5" customHeight="1">
      <c r="A9" s="24"/>
      <c r="B9" s="25"/>
      <c r="C9" s="27"/>
      <c r="D9" s="28"/>
      <c r="E9" s="22"/>
      <c r="F9" s="22"/>
      <c r="G9" s="5" t="s">
        <v>2</v>
      </c>
      <c r="H9" s="6" t="s">
        <v>3</v>
      </c>
      <c r="I9" s="6" t="s">
        <v>2</v>
      </c>
      <c r="J9" s="6" t="s">
        <v>3</v>
      </c>
      <c r="K9" s="6" t="s">
        <v>2</v>
      </c>
      <c r="L9" s="6" t="s">
        <v>3</v>
      </c>
      <c r="M9" s="6" t="s">
        <v>2</v>
      </c>
      <c r="N9" s="6" t="s">
        <v>3</v>
      </c>
    </row>
    <row r="10" spans="1:14" s="15" customFormat="1" ht="20.25" customHeight="1">
      <c r="A10" s="11">
        <v>1</v>
      </c>
      <c r="B10" s="17" t="s">
        <v>35</v>
      </c>
      <c r="C10" s="13">
        <v>1997</v>
      </c>
      <c r="D10" s="13">
        <v>35000</v>
      </c>
      <c r="E10" s="13">
        <v>6000</v>
      </c>
      <c r="F10" s="16" t="s">
        <v>31</v>
      </c>
      <c r="G10" s="13">
        <v>35000</v>
      </c>
      <c r="H10" s="12">
        <f>ROUNDUP(G10*0.05,0)</f>
        <v>1750</v>
      </c>
      <c r="I10" s="7">
        <f>ROUNDUP(G10*0.8,0)</f>
        <v>28000</v>
      </c>
      <c r="J10" s="7">
        <f>ROUNDUP(I10*0.05,0)</f>
        <v>1400</v>
      </c>
      <c r="K10" s="7">
        <f>ROUNDUP(I10*0.8,0)</f>
        <v>22400</v>
      </c>
      <c r="L10" s="7">
        <f>ROUNDUP(K10*0.05,0)</f>
        <v>1120</v>
      </c>
      <c r="M10" s="7">
        <f>ROUNDUP(K10*0.8,0)</f>
        <v>17920</v>
      </c>
      <c r="N10" s="7">
        <f>ROUNDUP(M10*0.05,0)</f>
        <v>896</v>
      </c>
    </row>
    <row r="11" spans="1:14" s="15" customFormat="1" ht="20.25" customHeight="1">
      <c r="A11" s="11">
        <v>2</v>
      </c>
      <c r="B11" s="17" t="s">
        <v>20</v>
      </c>
      <c r="C11" s="13">
        <v>1999</v>
      </c>
      <c r="D11" s="13">
        <v>25000</v>
      </c>
      <c r="E11" s="13">
        <v>6000</v>
      </c>
      <c r="F11" s="16" t="s">
        <v>31</v>
      </c>
      <c r="G11" s="13">
        <v>25000</v>
      </c>
      <c r="H11" s="12">
        <f aca="true" t="shared" si="0" ref="H11:H20">ROUNDUP(G11*0.05,0)</f>
        <v>1250</v>
      </c>
      <c r="I11" s="7">
        <f aca="true" t="shared" si="1" ref="I11:I20">ROUNDUP(G11*0.8,0)</f>
        <v>20000</v>
      </c>
      <c r="J11" s="7">
        <f aca="true" t="shared" si="2" ref="J11:J20">ROUNDUP(I11*0.05,0)</f>
        <v>1000</v>
      </c>
      <c r="K11" s="7">
        <f aca="true" t="shared" si="3" ref="K11:K20">ROUNDUP(I11*0.8,0)</f>
        <v>16000</v>
      </c>
      <c r="L11" s="7">
        <f aca="true" t="shared" si="4" ref="L11:L20">ROUNDUP(K11*0.05,0)</f>
        <v>800</v>
      </c>
      <c r="M11" s="7">
        <f aca="true" t="shared" si="5" ref="M11:M20">ROUNDUP(K11*0.8,0)</f>
        <v>12800</v>
      </c>
      <c r="N11" s="7">
        <f aca="true" t="shared" si="6" ref="N11:N20">ROUNDUP(M11*0.05,0)</f>
        <v>640</v>
      </c>
    </row>
    <row r="12" spans="1:14" s="15" customFormat="1" ht="20.25" customHeight="1">
      <c r="A12" s="11">
        <v>3</v>
      </c>
      <c r="B12" s="17" t="s">
        <v>19</v>
      </c>
      <c r="C12" s="13">
        <v>1999</v>
      </c>
      <c r="D12" s="13">
        <v>15000</v>
      </c>
      <c r="E12" s="13">
        <v>6000</v>
      </c>
      <c r="F12" s="16" t="s">
        <v>31</v>
      </c>
      <c r="G12" s="13">
        <v>15000</v>
      </c>
      <c r="H12" s="12">
        <f t="shared" si="0"/>
        <v>750</v>
      </c>
      <c r="I12" s="7">
        <f t="shared" si="1"/>
        <v>12000</v>
      </c>
      <c r="J12" s="7">
        <f t="shared" si="2"/>
        <v>600</v>
      </c>
      <c r="K12" s="7">
        <f t="shared" si="3"/>
        <v>9600</v>
      </c>
      <c r="L12" s="7">
        <f t="shared" si="4"/>
        <v>480</v>
      </c>
      <c r="M12" s="7">
        <f t="shared" si="5"/>
        <v>7680</v>
      </c>
      <c r="N12" s="7">
        <f t="shared" si="6"/>
        <v>384</v>
      </c>
    </row>
    <row r="13" spans="1:14" s="15" customFormat="1" ht="20.25" customHeight="1">
      <c r="A13" s="11">
        <v>4</v>
      </c>
      <c r="B13" s="17" t="s">
        <v>18</v>
      </c>
      <c r="C13" s="13">
        <v>1991</v>
      </c>
      <c r="D13" s="13">
        <v>20000</v>
      </c>
      <c r="E13" s="13">
        <v>6000</v>
      </c>
      <c r="F13" s="16" t="s">
        <v>31</v>
      </c>
      <c r="G13" s="13">
        <v>20000</v>
      </c>
      <c r="H13" s="12">
        <f t="shared" si="0"/>
        <v>1000</v>
      </c>
      <c r="I13" s="7">
        <f t="shared" si="1"/>
        <v>16000</v>
      </c>
      <c r="J13" s="7">
        <f t="shared" si="2"/>
        <v>800</v>
      </c>
      <c r="K13" s="7">
        <f t="shared" si="3"/>
        <v>12800</v>
      </c>
      <c r="L13" s="7">
        <f t="shared" si="4"/>
        <v>640</v>
      </c>
      <c r="M13" s="7">
        <f t="shared" si="5"/>
        <v>10240</v>
      </c>
      <c r="N13" s="7">
        <f t="shared" si="6"/>
        <v>512</v>
      </c>
    </row>
    <row r="14" spans="1:14" s="15" customFormat="1" ht="20.25" customHeight="1">
      <c r="A14" s="11">
        <v>5</v>
      </c>
      <c r="B14" s="17" t="s">
        <v>17</v>
      </c>
      <c r="C14" s="13">
        <v>1996</v>
      </c>
      <c r="D14" s="13">
        <v>15000</v>
      </c>
      <c r="E14" s="13">
        <v>6000</v>
      </c>
      <c r="F14" s="16" t="s">
        <v>31</v>
      </c>
      <c r="G14" s="13">
        <v>15000</v>
      </c>
      <c r="H14" s="12">
        <f t="shared" si="0"/>
        <v>750</v>
      </c>
      <c r="I14" s="7">
        <f t="shared" si="1"/>
        <v>12000</v>
      </c>
      <c r="J14" s="7">
        <f t="shared" si="2"/>
        <v>600</v>
      </c>
      <c r="K14" s="7">
        <f t="shared" si="3"/>
        <v>9600</v>
      </c>
      <c r="L14" s="7">
        <f t="shared" si="4"/>
        <v>480</v>
      </c>
      <c r="M14" s="7">
        <f t="shared" si="5"/>
        <v>7680</v>
      </c>
      <c r="N14" s="7">
        <f t="shared" si="6"/>
        <v>384</v>
      </c>
    </row>
    <row r="15" spans="1:14" s="15" customFormat="1" ht="20.25" customHeight="1">
      <c r="A15" s="11">
        <v>6</v>
      </c>
      <c r="B15" s="17" t="s">
        <v>16</v>
      </c>
      <c r="C15" s="13">
        <v>1991</v>
      </c>
      <c r="D15" s="13">
        <v>15000</v>
      </c>
      <c r="E15" s="13">
        <v>6000</v>
      </c>
      <c r="F15" s="16" t="s">
        <v>31</v>
      </c>
      <c r="G15" s="13">
        <v>15000</v>
      </c>
      <c r="H15" s="12">
        <f t="shared" si="0"/>
        <v>750</v>
      </c>
      <c r="I15" s="7">
        <f t="shared" si="1"/>
        <v>12000</v>
      </c>
      <c r="J15" s="7">
        <f t="shared" si="2"/>
        <v>600</v>
      </c>
      <c r="K15" s="7">
        <f t="shared" si="3"/>
        <v>9600</v>
      </c>
      <c r="L15" s="7">
        <f t="shared" si="4"/>
        <v>480</v>
      </c>
      <c r="M15" s="7">
        <f t="shared" si="5"/>
        <v>7680</v>
      </c>
      <c r="N15" s="7">
        <f t="shared" si="6"/>
        <v>384</v>
      </c>
    </row>
    <row r="16" spans="1:14" s="15" customFormat="1" ht="20.25" customHeight="1">
      <c r="A16" s="11">
        <v>7</v>
      </c>
      <c r="B16" s="17" t="s">
        <v>15</v>
      </c>
      <c r="C16" s="13">
        <v>1990</v>
      </c>
      <c r="D16" s="13">
        <v>15000</v>
      </c>
      <c r="E16" s="13">
        <v>6000</v>
      </c>
      <c r="F16" s="16" t="s">
        <v>31</v>
      </c>
      <c r="G16" s="13">
        <v>15000</v>
      </c>
      <c r="H16" s="12">
        <f t="shared" si="0"/>
        <v>750</v>
      </c>
      <c r="I16" s="7">
        <f t="shared" si="1"/>
        <v>12000</v>
      </c>
      <c r="J16" s="7">
        <f t="shared" si="2"/>
        <v>600</v>
      </c>
      <c r="K16" s="7">
        <f t="shared" si="3"/>
        <v>9600</v>
      </c>
      <c r="L16" s="7">
        <f t="shared" si="4"/>
        <v>480</v>
      </c>
      <c r="M16" s="7">
        <f t="shared" si="5"/>
        <v>7680</v>
      </c>
      <c r="N16" s="7">
        <f t="shared" si="6"/>
        <v>384</v>
      </c>
    </row>
    <row r="17" spans="1:14" s="15" customFormat="1" ht="20.25" customHeight="1">
      <c r="A17" s="11">
        <v>8</v>
      </c>
      <c r="B17" s="17" t="s">
        <v>14</v>
      </c>
      <c r="C17" s="13">
        <v>1991</v>
      </c>
      <c r="D17" s="13">
        <v>25000</v>
      </c>
      <c r="E17" s="13">
        <v>6000</v>
      </c>
      <c r="F17" s="16" t="s">
        <v>31</v>
      </c>
      <c r="G17" s="13">
        <v>25000</v>
      </c>
      <c r="H17" s="12">
        <f t="shared" si="0"/>
        <v>1250</v>
      </c>
      <c r="I17" s="7">
        <f t="shared" si="1"/>
        <v>20000</v>
      </c>
      <c r="J17" s="7">
        <f t="shared" si="2"/>
        <v>1000</v>
      </c>
      <c r="K17" s="7">
        <f t="shared" si="3"/>
        <v>16000</v>
      </c>
      <c r="L17" s="7">
        <f t="shared" si="4"/>
        <v>800</v>
      </c>
      <c r="M17" s="7">
        <f t="shared" si="5"/>
        <v>12800</v>
      </c>
      <c r="N17" s="7">
        <f t="shared" si="6"/>
        <v>640</v>
      </c>
    </row>
    <row r="18" spans="1:14" s="15" customFormat="1" ht="20.25" customHeight="1">
      <c r="A18" s="11">
        <v>9</v>
      </c>
      <c r="B18" s="17" t="s">
        <v>13</v>
      </c>
      <c r="C18" s="13">
        <v>1992</v>
      </c>
      <c r="D18" s="13">
        <v>30000</v>
      </c>
      <c r="E18" s="13">
        <v>6000</v>
      </c>
      <c r="F18" s="16" t="s">
        <v>31</v>
      </c>
      <c r="G18" s="13">
        <v>30000</v>
      </c>
      <c r="H18" s="12">
        <f t="shared" si="0"/>
        <v>1500</v>
      </c>
      <c r="I18" s="7">
        <f t="shared" si="1"/>
        <v>24000</v>
      </c>
      <c r="J18" s="7">
        <f t="shared" si="2"/>
        <v>1200</v>
      </c>
      <c r="K18" s="7">
        <f t="shared" si="3"/>
        <v>19200</v>
      </c>
      <c r="L18" s="7">
        <f t="shared" si="4"/>
        <v>960</v>
      </c>
      <c r="M18" s="7">
        <f t="shared" si="5"/>
        <v>15360</v>
      </c>
      <c r="N18" s="7">
        <f t="shared" si="6"/>
        <v>768</v>
      </c>
    </row>
    <row r="19" spans="1:14" s="15" customFormat="1" ht="20.25" customHeight="1">
      <c r="A19" s="11">
        <v>10</v>
      </c>
      <c r="B19" s="17" t="s">
        <v>21</v>
      </c>
      <c r="C19" s="13">
        <v>1996</v>
      </c>
      <c r="D19" s="13">
        <v>120000</v>
      </c>
      <c r="E19" s="13">
        <v>21600</v>
      </c>
      <c r="F19" s="13" t="s">
        <v>32</v>
      </c>
      <c r="G19" s="13">
        <v>120000</v>
      </c>
      <c r="H19" s="12">
        <f t="shared" si="0"/>
        <v>6000</v>
      </c>
      <c r="I19" s="7">
        <f t="shared" si="1"/>
        <v>96000</v>
      </c>
      <c r="J19" s="7">
        <f t="shared" si="2"/>
        <v>4800</v>
      </c>
      <c r="K19" s="7">
        <f t="shared" si="3"/>
        <v>76800</v>
      </c>
      <c r="L19" s="7">
        <f t="shared" si="4"/>
        <v>3840</v>
      </c>
      <c r="M19" s="7">
        <f t="shared" si="5"/>
        <v>61440</v>
      </c>
      <c r="N19" s="7">
        <f t="shared" si="6"/>
        <v>3072</v>
      </c>
    </row>
    <row r="20" spans="1:14" s="15" customFormat="1" ht="20.25" customHeight="1">
      <c r="A20" s="11">
        <v>11</v>
      </c>
      <c r="B20" s="17" t="s">
        <v>22</v>
      </c>
      <c r="C20" s="13">
        <v>2007</v>
      </c>
      <c r="D20" s="13">
        <v>1420000</v>
      </c>
      <c r="E20" s="13">
        <v>21600</v>
      </c>
      <c r="F20" s="16" t="s">
        <v>33</v>
      </c>
      <c r="G20" s="13">
        <v>1420000</v>
      </c>
      <c r="H20" s="12">
        <f t="shared" si="0"/>
        <v>71000</v>
      </c>
      <c r="I20" s="7">
        <f t="shared" si="1"/>
        <v>1136000</v>
      </c>
      <c r="J20" s="7">
        <f t="shared" si="2"/>
        <v>56800</v>
      </c>
      <c r="K20" s="7">
        <f t="shared" si="3"/>
        <v>908800</v>
      </c>
      <c r="L20" s="7">
        <f t="shared" si="4"/>
        <v>45440</v>
      </c>
      <c r="M20" s="7">
        <f t="shared" si="5"/>
        <v>727040</v>
      </c>
      <c r="N20" s="7">
        <f t="shared" si="6"/>
        <v>36352</v>
      </c>
    </row>
    <row r="21" spans="1:14" s="15" customFormat="1" ht="20.25" customHeight="1">
      <c r="A21" s="11">
        <v>12</v>
      </c>
      <c r="B21" s="17" t="s">
        <v>23</v>
      </c>
      <c r="C21" s="13">
        <v>2004</v>
      </c>
      <c r="D21" s="13">
        <v>950000</v>
      </c>
      <c r="E21" s="13">
        <v>21600</v>
      </c>
      <c r="F21" s="16" t="s">
        <v>33</v>
      </c>
      <c r="G21" s="13">
        <v>950000</v>
      </c>
      <c r="H21" s="12">
        <f>ROUNDUP(G21*0.05,0)</f>
        <v>47500</v>
      </c>
      <c r="I21" s="7">
        <f>ROUNDUP(G21*0.8,0)</f>
        <v>760000</v>
      </c>
      <c r="J21" s="7">
        <f>ROUNDUP(I21*0.05,0)</f>
        <v>38000</v>
      </c>
      <c r="K21" s="7">
        <f>ROUNDUP(I21*0.8,0)</f>
        <v>608000</v>
      </c>
      <c r="L21" s="7">
        <f>ROUNDUP(K21*0.05,0)</f>
        <v>30400</v>
      </c>
      <c r="M21" s="7">
        <f>ROUNDUP(K21*0.8,0)</f>
        <v>486400</v>
      </c>
      <c r="N21" s="7">
        <f>ROUNDUP(M21*0.05,0)</f>
        <v>24320</v>
      </c>
    </row>
    <row r="22" spans="1:14" s="15" customFormat="1" ht="20.25" customHeight="1">
      <c r="A22" s="11">
        <v>13</v>
      </c>
      <c r="B22" s="17" t="s">
        <v>24</v>
      </c>
      <c r="C22" s="13">
        <v>2008</v>
      </c>
      <c r="D22" s="13">
        <v>1280000</v>
      </c>
      <c r="E22" s="13">
        <v>21600</v>
      </c>
      <c r="F22" s="16" t="s">
        <v>33</v>
      </c>
      <c r="G22" s="13">
        <v>1280000</v>
      </c>
      <c r="H22" s="12">
        <f aca="true" t="shared" si="7" ref="H22:H28">ROUNDUP(G22*0.05,0)</f>
        <v>64000</v>
      </c>
      <c r="I22" s="7">
        <f aca="true" t="shared" si="8" ref="I22:I28">ROUNDUP(G22*0.8,0)</f>
        <v>1024000</v>
      </c>
      <c r="J22" s="7">
        <f aca="true" t="shared" si="9" ref="J22:J28">ROUNDUP(I22*0.05,0)</f>
        <v>51200</v>
      </c>
      <c r="K22" s="7">
        <f aca="true" t="shared" si="10" ref="K22:K28">ROUNDUP(I22*0.8,0)</f>
        <v>819200</v>
      </c>
      <c r="L22" s="7">
        <f aca="true" t="shared" si="11" ref="L22:L28">ROUNDUP(K22*0.05,0)</f>
        <v>40960</v>
      </c>
      <c r="M22" s="7">
        <f aca="true" t="shared" si="12" ref="M22:M28">ROUNDUP(K22*0.8,0)</f>
        <v>655360</v>
      </c>
      <c r="N22" s="7">
        <f aca="true" t="shared" si="13" ref="N22:N28">ROUNDUP(M22*0.05,0)</f>
        <v>32768</v>
      </c>
    </row>
    <row r="23" spans="1:14" s="15" customFormat="1" ht="20.25" customHeight="1">
      <c r="A23" s="11">
        <v>14</v>
      </c>
      <c r="B23" s="17" t="s">
        <v>25</v>
      </c>
      <c r="C23" s="13">
        <v>2007</v>
      </c>
      <c r="D23" s="13">
        <v>800000</v>
      </c>
      <c r="E23" s="13">
        <v>21600</v>
      </c>
      <c r="F23" s="16" t="s">
        <v>33</v>
      </c>
      <c r="G23" s="13">
        <v>800000</v>
      </c>
      <c r="H23" s="12">
        <f t="shared" si="7"/>
        <v>40000</v>
      </c>
      <c r="I23" s="7">
        <f t="shared" si="8"/>
        <v>640000</v>
      </c>
      <c r="J23" s="7">
        <f t="shared" si="9"/>
        <v>32000</v>
      </c>
      <c r="K23" s="7">
        <f t="shared" si="10"/>
        <v>512000</v>
      </c>
      <c r="L23" s="7">
        <f t="shared" si="11"/>
        <v>25600</v>
      </c>
      <c r="M23" s="7">
        <f t="shared" si="12"/>
        <v>409600</v>
      </c>
      <c r="N23" s="7">
        <f t="shared" si="13"/>
        <v>20480</v>
      </c>
    </row>
    <row r="24" spans="1:14" s="15" customFormat="1" ht="20.25" customHeight="1">
      <c r="A24" s="11">
        <v>15</v>
      </c>
      <c r="B24" s="17" t="s">
        <v>26</v>
      </c>
      <c r="C24" s="13">
        <v>2003</v>
      </c>
      <c r="D24" s="13">
        <v>250000</v>
      </c>
      <c r="E24" s="13">
        <v>21600</v>
      </c>
      <c r="F24" s="16" t="s">
        <v>34</v>
      </c>
      <c r="G24" s="13">
        <v>250000</v>
      </c>
      <c r="H24" s="12">
        <f t="shared" si="7"/>
        <v>12500</v>
      </c>
      <c r="I24" s="7">
        <f t="shared" si="8"/>
        <v>200000</v>
      </c>
      <c r="J24" s="7">
        <f t="shared" si="9"/>
        <v>10000</v>
      </c>
      <c r="K24" s="7">
        <f t="shared" si="10"/>
        <v>160000</v>
      </c>
      <c r="L24" s="7">
        <f t="shared" si="11"/>
        <v>8000</v>
      </c>
      <c r="M24" s="7">
        <f t="shared" si="12"/>
        <v>128000</v>
      </c>
      <c r="N24" s="7">
        <f t="shared" si="13"/>
        <v>6400</v>
      </c>
    </row>
    <row r="25" spans="1:14" s="15" customFormat="1" ht="20.25" customHeight="1">
      <c r="A25" s="11">
        <v>16</v>
      </c>
      <c r="B25" s="17" t="s">
        <v>27</v>
      </c>
      <c r="C25" s="13">
        <v>2004</v>
      </c>
      <c r="D25" s="13">
        <v>250000</v>
      </c>
      <c r="E25" s="13">
        <v>21600</v>
      </c>
      <c r="F25" s="16" t="s">
        <v>34</v>
      </c>
      <c r="G25" s="13">
        <v>250000</v>
      </c>
      <c r="H25" s="12">
        <f t="shared" si="7"/>
        <v>12500</v>
      </c>
      <c r="I25" s="7">
        <f t="shared" si="8"/>
        <v>200000</v>
      </c>
      <c r="J25" s="7">
        <f t="shared" si="9"/>
        <v>10000</v>
      </c>
      <c r="K25" s="7">
        <f t="shared" si="10"/>
        <v>160000</v>
      </c>
      <c r="L25" s="7">
        <f t="shared" si="11"/>
        <v>8000</v>
      </c>
      <c r="M25" s="7">
        <f t="shared" si="12"/>
        <v>128000</v>
      </c>
      <c r="N25" s="7">
        <f t="shared" si="13"/>
        <v>6400</v>
      </c>
    </row>
    <row r="26" spans="1:14" s="15" customFormat="1" ht="20.25" customHeight="1">
      <c r="A26" s="11">
        <v>17</v>
      </c>
      <c r="B26" s="17" t="s">
        <v>28</v>
      </c>
      <c r="C26" s="13">
        <v>2006</v>
      </c>
      <c r="D26" s="13">
        <v>450000</v>
      </c>
      <c r="E26" s="13">
        <v>21600</v>
      </c>
      <c r="F26" s="16" t="s">
        <v>34</v>
      </c>
      <c r="G26" s="13">
        <v>450000</v>
      </c>
      <c r="H26" s="12">
        <f t="shared" si="7"/>
        <v>22500</v>
      </c>
      <c r="I26" s="7">
        <f t="shared" si="8"/>
        <v>360000</v>
      </c>
      <c r="J26" s="7">
        <f t="shared" si="9"/>
        <v>18000</v>
      </c>
      <c r="K26" s="7">
        <f t="shared" si="10"/>
        <v>288000</v>
      </c>
      <c r="L26" s="7">
        <f t="shared" si="11"/>
        <v>14400</v>
      </c>
      <c r="M26" s="7">
        <f t="shared" si="12"/>
        <v>230400</v>
      </c>
      <c r="N26" s="7">
        <f t="shared" si="13"/>
        <v>11520</v>
      </c>
    </row>
    <row r="27" spans="1:14" s="15" customFormat="1" ht="20.25" customHeight="1">
      <c r="A27" s="11">
        <v>18</v>
      </c>
      <c r="B27" s="17" t="s">
        <v>29</v>
      </c>
      <c r="C27" s="13">
        <v>1998</v>
      </c>
      <c r="D27" s="13">
        <v>150000</v>
      </c>
      <c r="E27" s="13">
        <v>21600</v>
      </c>
      <c r="F27" s="16" t="s">
        <v>34</v>
      </c>
      <c r="G27" s="13">
        <v>150000</v>
      </c>
      <c r="H27" s="12">
        <f t="shared" si="7"/>
        <v>7500</v>
      </c>
      <c r="I27" s="7">
        <f t="shared" si="8"/>
        <v>120000</v>
      </c>
      <c r="J27" s="7">
        <f t="shared" si="9"/>
        <v>6000</v>
      </c>
      <c r="K27" s="7">
        <f t="shared" si="10"/>
        <v>96000</v>
      </c>
      <c r="L27" s="7">
        <f t="shared" si="11"/>
        <v>4800</v>
      </c>
      <c r="M27" s="7">
        <f t="shared" si="12"/>
        <v>76800</v>
      </c>
      <c r="N27" s="7">
        <f t="shared" si="13"/>
        <v>3840</v>
      </c>
    </row>
    <row r="28" spans="1:14" s="15" customFormat="1" ht="20.25" customHeight="1">
      <c r="A28" s="11">
        <v>19</v>
      </c>
      <c r="B28" s="17" t="s">
        <v>30</v>
      </c>
      <c r="C28" s="13">
        <v>1992</v>
      </c>
      <c r="D28" s="13">
        <v>200000</v>
      </c>
      <c r="E28" s="13">
        <v>21600</v>
      </c>
      <c r="F28" s="13" t="s">
        <v>34</v>
      </c>
      <c r="G28" s="13">
        <v>200000</v>
      </c>
      <c r="H28" s="12">
        <f t="shared" si="7"/>
        <v>10000</v>
      </c>
      <c r="I28" s="7">
        <f t="shared" si="8"/>
        <v>160000</v>
      </c>
      <c r="J28" s="7">
        <f t="shared" si="9"/>
        <v>8000</v>
      </c>
      <c r="K28" s="7">
        <f t="shared" si="10"/>
        <v>128000</v>
      </c>
      <c r="L28" s="7">
        <f t="shared" si="11"/>
        <v>6400</v>
      </c>
      <c r="M28" s="7">
        <f t="shared" si="12"/>
        <v>102400</v>
      </c>
      <c r="N28" s="7">
        <f t="shared" si="13"/>
        <v>5120</v>
      </c>
    </row>
    <row r="29" spans="1:14" s="4" customFormat="1" ht="15" customHeight="1">
      <c r="A29" s="3"/>
      <c r="B29" s="18"/>
      <c r="C29" s="9"/>
      <c r="D29" s="10"/>
      <c r="E29" s="10"/>
      <c r="F29" s="9"/>
      <c r="G29" s="10"/>
      <c r="H29" s="10"/>
      <c r="I29" s="10"/>
      <c r="J29" s="10"/>
      <c r="K29" s="10"/>
      <c r="L29" s="10"/>
      <c r="M29" s="10"/>
      <c r="N29" s="8"/>
    </row>
    <row r="30" spans="1:12" s="14" customFormat="1" ht="17.25" customHeight="1">
      <c r="A30" s="23" t="s">
        <v>0</v>
      </c>
      <c r="B30" s="21" t="s">
        <v>1</v>
      </c>
      <c r="C30" s="31" t="s">
        <v>36</v>
      </c>
      <c r="D30" s="32"/>
      <c r="E30" s="31" t="s">
        <v>37</v>
      </c>
      <c r="F30" s="32"/>
      <c r="G30" s="31" t="s">
        <v>38</v>
      </c>
      <c r="H30" s="32"/>
      <c r="I30" s="31" t="s">
        <v>39</v>
      </c>
      <c r="J30" s="32"/>
      <c r="K30" s="31" t="s">
        <v>40</v>
      </c>
      <c r="L30" s="32"/>
    </row>
    <row r="31" spans="1:12" s="14" customFormat="1" ht="17.25" customHeight="1">
      <c r="A31" s="29"/>
      <c r="B31" s="30"/>
      <c r="C31" s="6" t="s">
        <v>2</v>
      </c>
      <c r="D31" s="6" t="s">
        <v>3</v>
      </c>
      <c r="E31" s="6" t="s">
        <v>2</v>
      </c>
      <c r="F31" s="6" t="s">
        <v>3</v>
      </c>
      <c r="G31" s="6" t="s">
        <v>2</v>
      </c>
      <c r="H31" s="6" t="s">
        <v>3</v>
      </c>
      <c r="I31" s="6" t="s">
        <v>2</v>
      </c>
      <c r="J31" s="6" t="s">
        <v>3</v>
      </c>
      <c r="K31" s="6" t="s">
        <v>2</v>
      </c>
      <c r="L31" s="6" t="s">
        <v>3</v>
      </c>
    </row>
    <row r="32" spans="1:12" s="15" customFormat="1" ht="20.25" customHeight="1">
      <c r="A32" s="11">
        <v>1</v>
      </c>
      <c r="B32" s="17" t="s">
        <v>12</v>
      </c>
      <c r="C32" s="12">
        <f aca="true" t="shared" si="14" ref="C32:C50">ROUNDUP(M10*0.8,0)</f>
        <v>14336</v>
      </c>
      <c r="D32" s="7">
        <f aca="true" t="shared" si="15" ref="D32:D40">ROUNDUP(C32*0.05,0)</f>
        <v>717</v>
      </c>
      <c r="E32" s="7">
        <f aca="true" t="shared" si="16" ref="E32:E50">ROUNDUP(C32*0.8,0)</f>
        <v>11469</v>
      </c>
      <c r="F32" s="7">
        <f aca="true" t="shared" si="17" ref="F32:F40">ROUNDUP(E32*0.05,0)</f>
        <v>574</v>
      </c>
      <c r="G32" s="7">
        <f aca="true" t="shared" si="18" ref="G32:G40">ROUNDUP(E32*0.8,0)</f>
        <v>9176</v>
      </c>
      <c r="H32" s="7">
        <f aca="true" t="shared" si="19" ref="H32:H40">ROUNDUP(G32*0.05,0)</f>
        <v>459</v>
      </c>
      <c r="I32" s="7">
        <f aca="true" t="shared" si="20" ref="I32:I40">ROUNDUP(G32*0.8,0)</f>
        <v>7341</v>
      </c>
      <c r="J32" s="7">
        <f aca="true" t="shared" si="21" ref="J32:J40">ROUNDUP(I32*0.05,0)</f>
        <v>368</v>
      </c>
      <c r="K32" s="7">
        <f aca="true" t="shared" si="22" ref="K32:K50">ROUNDUP(I32*0.8,0)</f>
        <v>5873</v>
      </c>
      <c r="L32" s="7">
        <f aca="true" t="shared" si="23" ref="L32:L50">ROUNDUP(K32*0.05,0)</f>
        <v>294</v>
      </c>
    </row>
    <row r="33" spans="1:12" s="15" customFormat="1" ht="20.25" customHeight="1">
      <c r="A33" s="11">
        <v>2</v>
      </c>
      <c r="B33" s="17" t="s">
        <v>20</v>
      </c>
      <c r="C33" s="12">
        <f t="shared" si="14"/>
        <v>10240</v>
      </c>
      <c r="D33" s="7">
        <f t="shared" si="15"/>
        <v>512</v>
      </c>
      <c r="E33" s="7">
        <f t="shared" si="16"/>
        <v>8192</v>
      </c>
      <c r="F33" s="7">
        <f t="shared" si="17"/>
        <v>410</v>
      </c>
      <c r="G33" s="7">
        <f t="shared" si="18"/>
        <v>6554</v>
      </c>
      <c r="H33" s="7">
        <f t="shared" si="19"/>
        <v>328</v>
      </c>
      <c r="I33" s="7">
        <f t="shared" si="20"/>
        <v>5244</v>
      </c>
      <c r="J33" s="7">
        <f t="shared" si="21"/>
        <v>263</v>
      </c>
      <c r="K33" s="7">
        <f t="shared" si="22"/>
        <v>4196</v>
      </c>
      <c r="L33" s="7">
        <f t="shared" si="23"/>
        <v>210</v>
      </c>
    </row>
    <row r="34" spans="1:12" s="15" customFormat="1" ht="20.25" customHeight="1">
      <c r="A34" s="11">
        <v>3</v>
      </c>
      <c r="B34" s="17" t="s">
        <v>19</v>
      </c>
      <c r="C34" s="12">
        <f t="shared" si="14"/>
        <v>6144</v>
      </c>
      <c r="D34" s="7">
        <f t="shared" si="15"/>
        <v>308</v>
      </c>
      <c r="E34" s="7">
        <f t="shared" si="16"/>
        <v>4916</v>
      </c>
      <c r="F34" s="7">
        <f t="shared" si="17"/>
        <v>246</v>
      </c>
      <c r="G34" s="7">
        <f t="shared" si="18"/>
        <v>3933</v>
      </c>
      <c r="H34" s="7">
        <f t="shared" si="19"/>
        <v>197</v>
      </c>
      <c r="I34" s="7">
        <f t="shared" si="20"/>
        <v>3147</v>
      </c>
      <c r="J34" s="7">
        <f t="shared" si="21"/>
        <v>158</v>
      </c>
      <c r="K34" s="7">
        <f t="shared" si="22"/>
        <v>2518</v>
      </c>
      <c r="L34" s="7">
        <f t="shared" si="23"/>
        <v>126</v>
      </c>
    </row>
    <row r="35" spans="1:12" s="15" customFormat="1" ht="20.25" customHeight="1">
      <c r="A35" s="11">
        <v>4</v>
      </c>
      <c r="B35" s="17" t="s">
        <v>18</v>
      </c>
      <c r="C35" s="12">
        <f t="shared" si="14"/>
        <v>8192</v>
      </c>
      <c r="D35" s="7">
        <f t="shared" si="15"/>
        <v>410</v>
      </c>
      <c r="E35" s="7">
        <f t="shared" si="16"/>
        <v>6554</v>
      </c>
      <c r="F35" s="7">
        <f t="shared" si="17"/>
        <v>328</v>
      </c>
      <c r="G35" s="7">
        <f t="shared" si="18"/>
        <v>5244</v>
      </c>
      <c r="H35" s="7">
        <f t="shared" si="19"/>
        <v>263</v>
      </c>
      <c r="I35" s="7">
        <f t="shared" si="20"/>
        <v>4196</v>
      </c>
      <c r="J35" s="7">
        <f t="shared" si="21"/>
        <v>210</v>
      </c>
      <c r="K35" s="7">
        <f t="shared" si="22"/>
        <v>3357</v>
      </c>
      <c r="L35" s="7">
        <f t="shared" si="23"/>
        <v>168</v>
      </c>
    </row>
    <row r="36" spans="1:12" s="15" customFormat="1" ht="20.25" customHeight="1">
      <c r="A36" s="11">
        <v>5</v>
      </c>
      <c r="B36" s="17" t="s">
        <v>17</v>
      </c>
      <c r="C36" s="12">
        <f t="shared" si="14"/>
        <v>6144</v>
      </c>
      <c r="D36" s="7">
        <f t="shared" si="15"/>
        <v>308</v>
      </c>
      <c r="E36" s="7">
        <f t="shared" si="16"/>
        <v>4916</v>
      </c>
      <c r="F36" s="7">
        <f t="shared" si="17"/>
        <v>246</v>
      </c>
      <c r="G36" s="7">
        <f t="shared" si="18"/>
        <v>3933</v>
      </c>
      <c r="H36" s="7">
        <f t="shared" si="19"/>
        <v>197</v>
      </c>
      <c r="I36" s="7">
        <f t="shared" si="20"/>
        <v>3147</v>
      </c>
      <c r="J36" s="7">
        <f t="shared" si="21"/>
        <v>158</v>
      </c>
      <c r="K36" s="7">
        <f t="shared" si="22"/>
        <v>2518</v>
      </c>
      <c r="L36" s="7">
        <f t="shared" si="23"/>
        <v>126</v>
      </c>
    </row>
    <row r="37" spans="1:12" s="15" customFormat="1" ht="20.25" customHeight="1">
      <c r="A37" s="11">
        <v>6</v>
      </c>
      <c r="B37" s="17" t="s">
        <v>16</v>
      </c>
      <c r="C37" s="12">
        <f t="shared" si="14"/>
        <v>6144</v>
      </c>
      <c r="D37" s="7">
        <f t="shared" si="15"/>
        <v>308</v>
      </c>
      <c r="E37" s="7">
        <f t="shared" si="16"/>
        <v>4916</v>
      </c>
      <c r="F37" s="7">
        <f t="shared" si="17"/>
        <v>246</v>
      </c>
      <c r="G37" s="7">
        <f t="shared" si="18"/>
        <v>3933</v>
      </c>
      <c r="H37" s="7">
        <f t="shared" si="19"/>
        <v>197</v>
      </c>
      <c r="I37" s="7">
        <f t="shared" si="20"/>
        <v>3147</v>
      </c>
      <c r="J37" s="7">
        <f t="shared" si="21"/>
        <v>158</v>
      </c>
      <c r="K37" s="7">
        <f t="shared" si="22"/>
        <v>2518</v>
      </c>
      <c r="L37" s="7">
        <f t="shared" si="23"/>
        <v>126</v>
      </c>
    </row>
    <row r="38" spans="1:12" s="15" customFormat="1" ht="20.25" customHeight="1">
      <c r="A38" s="11">
        <v>7</v>
      </c>
      <c r="B38" s="17" t="s">
        <v>15</v>
      </c>
      <c r="C38" s="12">
        <f t="shared" si="14"/>
        <v>6144</v>
      </c>
      <c r="D38" s="7">
        <f t="shared" si="15"/>
        <v>308</v>
      </c>
      <c r="E38" s="7">
        <f t="shared" si="16"/>
        <v>4916</v>
      </c>
      <c r="F38" s="7">
        <f t="shared" si="17"/>
        <v>246</v>
      </c>
      <c r="G38" s="7">
        <f t="shared" si="18"/>
        <v>3933</v>
      </c>
      <c r="H38" s="7">
        <f t="shared" si="19"/>
        <v>197</v>
      </c>
      <c r="I38" s="7">
        <f t="shared" si="20"/>
        <v>3147</v>
      </c>
      <c r="J38" s="7">
        <f t="shared" si="21"/>
        <v>158</v>
      </c>
      <c r="K38" s="7">
        <f t="shared" si="22"/>
        <v>2518</v>
      </c>
      <c r="L38" s="7">
        <f t="shared" si="23"/>
        <v>126</v>
      </c>
    </row>
    <row r="39" spans="1:12" s="15" customFormat="1" ht="20.25" customHeight="1">
      <c r="A39" s="11">
        <v>8</v>
      </c>
      <c r="B39" s="17" t="s">
        <v>14</v>
      </c>
      <c r="C39" s="12">
        <f t="shared" si="14"/>
        <v>10240</v>
      </c>
      <c r="D39" s="7">
        <f t="shared" si="15"/>
        <v>512</v>
      </c>
      <c r="E39" s="7">
        <f t="shared" si="16"/>
        <v>8192</v>
      </c>
      <c r="F39" s="7">
        <f t="shared" si="17"/>
        <v>410</v>
      </c>
      <c r="G39" s="7">
        <f t="shared" si="18"/>
        <v>6554</v>
      </c>
      <c r="H39" s="7">
        <f t="shared" si="19"/>
        <v>328</v>
      </c>
      <c r="I39" s="7">
        <f t="shared" si="20"/>
        <v>5244</v>
      </c>
      <c r="J39" s="7">
        <f t="shared" si="21"/>
        <v>263</v>
      </c>
      <c r="K39" s="7">
        <f t="shared" si="22"/>
        <v>4196</v>
      </c>
      <c r="L39" s="7">
        <f t="shared" si="23"/>
        <v>210</v>
      </c>
    </row>
    <row r="40" spans="1:12" s="15" customFormat="1" ht="20.25" customHeight="1">
      <c r="A40" s="11">
        <v>9</v>
      </c>
      <c r="B40" s="17" t="s">
        <v>13</v>
      </c>
      <c r="C40" s="12">
        <f t="shared" si="14"/>
        <v>12288</v>
      </c>
      <c r="D40" s="7">
        <f t="shared" si="15"/>
        <v>615</v>
      </c>
      <c r="E40" s="7">
        <f t="shared" si="16"/>
        <v>9831</v>
      </c>
      <c r="F40" s="7">
        <f t="shared" si="17"/>
        <v>492</v>
      </c>
      <c r="G40" s="7">
        <f t="shared" si="18"/>
        <v>7865</v>
      </c>
      <c r="H40" s="7">
        <f t="shared" si="19"/>
        <v>394</v>
      </c>
      <c r="I40" s="7">
        <f t="shared" si="20"/>
        <v>6292</v>
      </c>
      <c r="J40" s="7">
        <f t="shared" si="21"/>
        <v>315</v>
      </c>
      <c r="K40" s="7">
        <f t="shared" si="22"/>
        <v>5034</v>
      </c>
      <c r="L40" s="7">
        <f t="shared" si="23"/>
        <v>252</v>
      </c>
    </row>
    <row r="41" spans="1:12" s="15" customFormat="1" ht="20.25" customHeight="1">
      <c r="A41" s="11">
        <v>10</v>
      </c>
      <c r="B41" s="17" t="s">
        <v>21</v>
      </c>
      <c r="C41" s="12">
        <f t="shared" si="14"/>
        <v>49152</v>
      </c>
      <c r="D41" s="7">
        <f aca="true" t="shared" si="24" ref="D41:D49">ROUNDUP(C41*0.05,0)</f>
        <v>2458</v>
      </c>
      <c r="E41" s="7">
        <f t="shared" si="16"/>
        <v>39322</v>
      </c>
      <c r="F41" s="7">
        <f aca="true" t="shared" si="25" ref="F41:F49">ROUNDUP(E41*0.05,0)</f>
        <v>1967</v>
      </c>
      <c r="G41" s="7">
        <f aca="true" t="shared" si="26" ref="G41:G49">ROUNDUP(E41*0.8,0)</f>
        <v>31458</v>
      </c>
      <c r="H41" s="7">
        <f aca="true" t="shared" si="27" ref="H41:H49">ROUNDUP(G41*0.05,0)</f>
        <v>1573</v>
      </c>
      <c r="I41" s="7">
        <f aca="true" t="shared" si="28" ref="I41:I49">ROUNDUP(G41*0.8,0)</f>
        <v>25167</v>
      </c>
      <c r="J41" s="7">
        <f aca="true" t="shared" si="29" ref="J41:J49">ROUNDUP(I41*0.05,0)</f>
        <v>1259</v>
      </c>
      <c r="K41" s="7">
        <f t="shared" si="22"/>
        <v>20134</v>
      </c>
      <c r="L41" s="7">
        <f t="shared" si="23"/>
        <v>1007</v>
      </c>
    </row>
    <row r="42" spans="1:12" s="15" customFormat="1" ht="20.25" customHeight="1">
      <c r="A42" s="11">
        <v>11</v>
      </c>
      <c r="B42" s="17" t="s">
        <v>22</v>
      </c>
      <c r="C42" s="12">
        <f t="shared" si="14"/>
        <v>581632</v>
      </c>
      <c r="D42" s="7">
        <f t="shared" si="24"/>
        <v>29082</v>
      </c>
      <c r="E42" s="7">
        <f t="shared" si="16"/>
        <v>465306</v>
      </c>
      <c r="F42" s="7">
        <f t="shared" si="25"/>
        <v>23266</v>
      </c>
      <c r="G42" s="7">
        <f t="shared" si="26"/>
        <v>372245</v>
      </c>
      <c r="H42" s="7">
        <f t="shared" si="27"/>
        <v>18613</v>
      </c>
      <c r="I42" s="7">
        <f t="shared" si="28"/>
        <v>297796</v>
      </c>
      <c r="J42" s="7">
        <f t="shared" si="29"/>
        <v>14890</v>
      </c>
      <c r="K42" s="7">
        <f t="shared" si="22"/>
        <v>238237</v>
      </c>
      <c r="L42" s="7">
        <f t="shared" si="23"/>
        <v>11912</v>
      </c>
    </row>
    <row r="43" spans="1:12" s="15" customFormat="1" ht="20.25" customHeight="1">
      <c r="A43" s="11">
        <v>12</v>
      </c>
      <c r="B43" s="17" t="s">
        <v>23</v>
      </c>
      <c r="C43" s="12">
        <f t="shared" si="14"/>
        <v>389120</v>
      </c>
      <c r="D43" s="7">
        <f t="shared" si="24"/>
        <v>19456</v>
      </c>
      <c r="E43" s="7">
        <f t="shared" si="16"/>
        <v>311296</v>
      </c>
      <c r="F43" s="7">
        <f t="shared" si="25"/>
        <v>15565</v>
      </c>
      <c r="G43" s="7">
        <f t="shared" si="26"/>
        <v>249037</v>
      </c>
      <c r="H43" s="7">
        <f t="shared" si="27"/>
        <v>12452</v>
      </c>
      <c r="I43" s="7">
        <f t="shared" si="28"/>
        <v>199230</v>
      </c>
      <c r="J43" s="7">
        <f t="shared" si="29"/>
        <v>9962</v>
      </c>
      <c r="K43" s="7">
        <f t="shared" si="22"/>
        <v>159384</v>
      </c>
      <c r="L43" s="7">
        <f t="shared" si="23"/>
        <v>7970</v>
      </c>
    </row>
    <row r="44" spans="1:12" s="15" customFormat="1" ht="20.25" customHeight="1">
      <c r="A44" s="11">
        <v>13</v>
      </c>
      <c r="B44" s="17" t="s">
        <v>24</v>
      </c>
      <c r="C44" s="12">
        <f t="shared" si="14"/>
        <v>524288</v>
      </c>
      <c r="D44" s="7">
        <f t="shared" si="24"/>
        <v>26215</v>
      </c>
      <c r="E44" s="7">
        <f t="shared" si="16"/>
        <v>419431</v>
      </c>
      <c r="F44" s="7">
        <f t="shared" si="25"/>
        <v>20972</v>
      </c>
      <c r="G44" s="7">
        <f t="shared" si="26"/>
        <v>335545</v>
      </c>
      <c r="H44" s="7">
        <f t="shared" si="27"/>
        <v>16778</v>
      </c>
      <c r="I44" s="7">
        <f t="shared" si="28"/>
        <v>268436</v>
      </c>
      <c r="J44" s="7">
        <f t="shared" si="29"/>
        <v>13422</v>
      </c>
      <c r="K44" s="7">
        <f t="shared" si="22"/>
        <v>214749</v>
      </c>
      <c r="L44" s="7">
        <f t="shared" si="23"/>
        <v>10738</v>
      </c>
    </row>
    <row r="45" spans="1:12" s="15" customFormat="1" ht="20.25" customHeight="1">
      <c r="A45" s="11">
        <v>14</v>
      </c>
      <c r="B45" s="17" t="s">
        <v>25</v>
      </c>
      <c r="C45" s="12">
        <f t="shared" si="14"/>
        <v>327680</v>
      </c>
      <c r="D45" s="7">
        <f t="shared" si="24"/>
        <v>16384</v>
      </c>
      <c r="E45" s="7">
        <f t="shared" si="16"/>
        <v>262144</v>
      </c>
      <c r="F45" s="7">
        <f t="shared" si="25"/>
        <v>13108</v>
      </c>
      <c r="G45" s="7">
        <f t="shared" si="26"/>
        <v>209716</v>
      </c>
      <c r="H45" s="7">
        <f t="shared" si="27"/>
        <v>10486</v>
      </c>
      <c r="I45" s="7">
        <f t="shared" si="28"/>
        <v>167773</v>
      </c>
      <c r="J45" s="7">
        <f t="shared" si="29"/>
        <v>8389</v>
      </c>
      <c r="K45" s="7">
        <f t="shared" si="22"/>
        <v>134219</v>
      </c>
      <c r="L45" s="7">
        <f t="shared" si="23"/>
        <v>6711</v>
      </c>
    </row>
    <row r="46" spans="1:12" s="15" customFormat="1" ht="20.25" customHeight="1">
      <c r="A46" s="11">
        <v>15</v>
      </c>
      <c r="B46" s="17" t="s">
        <v>26</v>
      </c>
      <c r="C46" s="12">
        <f t="shared" si="14"/>
        <v>102400</v>
      </c>
      <c r="D46" s="7">
        <f t="shared" si="24"/>
        <v>5120</v>
      </c>
      <c r="E46" s="7">
        <f t="shared" si="16"/>
        <v>81920</v>
      </c>
      <c r="F46" s="7">
        <f t="shared" si="25"/>
        <v>4096</v>
      </c>
      <c r="G46" s="7">
        <f t="shared" si="26"/>
        <v>65536</v>
      </c>
      <c r="H46" s="7">
        <f t="shared" si="27"/>
        <v>3277</v>
      </c>
      <c r="I46" s="7">
        <f t="shared" si="28"/>
        <v>52429</v>
      </c>
      <c r="J46" s="7">
        <f t="shared" si="29"/>
        <v>2622</v>
      </c>
      <c r="K46" s="7">
        <f t="shared" si="22"/>
        <v>41944</v>
      </c>
      <c r="L46" s="7">
        <f t="shared" si="23"/>
        <v>2098</v>
      </c>
    </row>
    <row r="47" spans="1:12" s="15" customFormat="1" ht="20.25" customHeight="1">
      <c r="A47" s="11">
        <v>16</v>
      </c>
      <c r="B47" s="17" t="s">
        <v>27</v>
      </c>
      <c r="C47" s="12">
        <f t="shared" si="14"/>
        <v>102400</v>
      </c>
      <c r="D47" s="7">
        <f t="shared" si="24"/>
        <v>5120</v>
      </c>
      <c r="E47" s="7">
        <f t="shared" si="16"/>
        <v>81920</v>
      </c>
      <c r="F47" s="7">
        <f t="shared" si="25"/>
        <v>4096</v>
      </c>
      <c r="G47" s="7">
        <f t="shared" si="26"/>
        <v>65536</v>
      </c>
      <c r="H47" s="7">
        <f t="shared" si="27"/>
        <v>3277</v>
      </c>
      <c r="I47" s="7">
        <f t="shared" si="28"/>
        <v>52429</v>
      </c>
      <c r="J47" s="7">
        <f t="shared" si="29"/>
        <v>2622</v>
      </c>
      <c r="K47" s="7">
        <f t="shared" si="22"/>
        <v>41944</v>
      </c>
      <c r="L47" s="7">
        <f t="shared" si="23"/>
        <v>2098</v>
      </c>
    </row>
    <row r="48" spans="1:12" s="15" customFormat="1" ht="20.25" customHeight="1">
      <c r="A48" s="11">
        <v>17</v>
      </c>
      <c r="B48" s="17" t="s">
        <v>28</v>
      </c>
      <c r="C48" s="12">
        <f t="shared" si="14"/>
        <v>184320</v>
      </c>
      <c r="D48" s="7">
        <f t="shared" si="24"/>
        <v>9216</v>
      </c>
      <c r="E48" s="7">
        <f t="shared" si="16"/>
        <v>147456</v>
      </c>
      <c r="F48" s="7">
        <f t="shared" si="25"/>
        <v>7373</v>
      </c>
      <c r="G48" s="7">
        <f t="shared" si="26"/>
        <v>117965</v>
      </c>
      <c r="H48" s="7">
        <f t="shared" si="27"/>
        <v>5899</v>
      </c>
      <c r="I48" s="7">
        <f t="shared" si="28"/>
        <v>94372</v>
      </c>
      <c r="J48" s="7">
        <f t="shared" si="29"/>
        <v>4719</v>
      </c>
      <c r="K48" s="7">
        <f t="shared" si="22"/>
        <v>75498</v>
      </c>
      <c r="L48" s="7">
        <f t="shared" si="23"/>
        <v>3775</v>
      </c>
    </row>
    <row r="49" spans="1:12" s="15" customFormat="1" ht="20.25" customHeight="1">
      <c r="A49" s="11">
        <v>18</v>
      </c>
      <c r="B49" s="17" t="s">
        <v>29</v>
      </c>
      <c r="C49" s="12">
        <f t="shared" si="14"/>
        <v>61440</v>
      </c>
      <c r="D49" s="7">
        <f t="shared" si="24"/>
        <v>3072</v>
      </c>
      <c r="E49" s="7">
        <f t="shared" si="16"/>
        <v>49152</v>
      </c>
      <c r="F49" s="7">
        <f t="shared" si="25"/>
        <v>2458</v>
      </c>
      <c r="G49" s="7">
        <f t="shared" si="26"/>
        <v>39322</v>
      </c>
      <c r="H49" s="7">
        <f t="shared" si="27"/>
        <v>1967</v>
      </c>
      <c r="I49" s="7">
        <f t="shared" si="28"/>
        <v>31458</v>
      </c>
      <c r="J49" s="7">
        <f t="shared" si="29"/>
        <v>1573</v>
      </c>
      <c r="K49" s="7">
        <f t="shared" si="22"/>
        <v>25167</v>
      </c>
      <c r="L49" s="7">
        <f t="shared" si="23"/>
        <v>1259</v>
      </c>
    </row>
    <row r="50" spans="1:12" s="15" customFormat="1" ht="20.25" customHeight="1">
      <c r="A50" s="11">
        <v>19</v>
      </c>
      <c r="B50" s="17" t="s">
        <v>30</v>
      </c>
      <c r="C50" s="12">
        <f t="shared" si="14"/>
        <v>81920</v>
      </c>
      <c r="D50" s="7">
        <f>ROUNDUP(C50*0.05,0)</f>
        <v>4096</v>
      </c>
      <c r="E50" s="7">
        <f t="shared" si="16"/>
        <v>65536</v>
      </c>
      <c r="F50" s="7">
        <f>ROUNDUP(E50*0.05,0)</f>
        <v>3277</v>
      </c>
      <c r="G50" s="7">
        <f>ROUNDUP(E50*0.8,0)</f>
        <v>52429</v>
      </c>
      <c r="H50" s="7">
        <f>ROUNDUP(G50*0.05,0)</f>
        <v>2622</v>
      </c>
      <c r="I50" s="7">
        <f>ROUNDUP(G50*0.8,0)</f>
        <v>41944</v>
      </c>
      <c r="J50" s="7">
        <f>ROUNDUP(I50*0.05,0)</f>
        <v>2098</v>
      </c>
      <c r="K50" s="7">
        <f t="shared" si="22"/>
        <v>33556</v>
      </c>
      <c r="L50" s="7">
        <f t="shared" si="23"/>
        <v>1678</v>
      </c>
    </row>
    <row r="51" spans="1:12" s="15" customFormat="1" ht="10.5" customHeight="1">
      <c r="A51" s="19" t="s">
        <v>41</v>
      </c>
      <c r="B51" s="1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5" customFormat="1" ht="10.5" customHeight="1">
      <c r="A52" s="20" t="s">
        <v>42</v>
      </c>
      <c r="B52" s="19" t="s">
        <v>43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15" customFormat="1" ht="10.5" customHeight="1">
      <c r="A53" s="20" t="s">
        <v>42</v>
      </c>
      <c r="B53" s="19" t="s">
        <v>44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15" customFormat="1" ht="10.5" customHeight="1">
      <c r="A54" s="20" t="s">
        <v>42</v>
      </c>
      <c r="B54" s="19" t="s">
        <v>45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s="15" customFormat="1" ht="10.5" customHeight="1">
      <c r="A55" s="20" t="s">
        <v>42</v>
      </c>
      <c r="B55" s="19" t="s">
        <v>46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s="15" customFormat="1" ht="10.5" customHeight="1">
      <c r="A56" s="20" t="s">
        <v>42</v>
      </c>
      <c r="B56" s="19" t="s">
        <v>47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15" customFormat="1" ht="10.5" customHeight="1">
      <c r="A57" s="20" t="s">
        <v>42</v>
      </c>
      <c r="B57" s="19" t="s">
        <v>48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s="15" customFormat="1" ht="10.5" customHeight="1">
      <c r="A58" s="20" t="s">
        <v>42</v>
      </c>
      <c r="B58" s="19" t="s">
        <v>49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s="15" customFormat="1" ht="10.5" customHeight="1">
      <c r="A59" s="20" t="s">
        <v>42</v>
      </c>
      <c r="B59" s="19" t="s">
        <v>50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5" customFormat="1" ht="10.5" customHeight="1">
      <c r="A60" s="20" t="s">
        <v>42</v>
      </c>
      <c r="B60" s="19" t="s">
        <v>51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s="15" customFormat="1" ht="10.5" customHeight="1">
      <c r="A61" s="20" t="s">
        <v>42</v>
      </c>
      <c r="B61" s="19" t="s">
        <v>52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s="15" customFormat="1" ht="10.5" customHeight="1">
      <c r="A62" s="20"/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s="15" customFormat="1" ht="10.5" customHeight="1">
      <c r="A63" s="20"/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s="15" customFormat="1" ht="10.5" customHeight="1">
      <c r="A64" s="20"/>
      <c r="B64" s="1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s="15" customFormat="1" ht="10.5" customHeight="1">
      <c r="A65" s="20"/>
      <c r="B65" s="1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15" customFormat="1" ht="10.5" customHeight="1">
      <c r="A66" s="20"/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15" customFormat="1" ht="10.5" customHeight="1">
      <c r="A67" s="20"/>
      <c r="B67" s="19"/>
      <c r="C67" s="10"/>
      <c r="D67" s="10"/>
      <c r="E67" s="10"/>
      <c r="F67" s="10"/>
      <c r="G67" s="10"/>
      <c r="H67" s="10"/>
      <c r="I67" s="10"/>
      <c r="J67" s="10"/>
      <c r="K67" s="10"/>
      <c r="L67" s="10"/>
    </row>
  </sheetData>
  <sheetProtection/>
  <mergeCells count="17">
    <mergeCell ref="G8:H8"/>
    <mergeCell ref="K30:L30"/>
    <mergeCell ref="I8:J8"/>
    <mergeCell ref="K8:L8"/>
    <mergeCell ref="M8:N8"/>
    <mergeCell ref="I30:J30"/>
    <mergeCell ref="A30:A31"/>
    <mergeCell ref="B30:B31"/>
    <mergeCell ref="C30:D30"/>
    <mergeCell ref="E30:F30"/>
    <mergeCell ref="G30:H30"/>
    <mergeCell ref="E8:E9"/>
    <mergeCell ref="F8:F9"/>
    <mergeCell ref="A8:A9"/>
    <mergeCell ref="B8:B9"/>
    <mergeCell ref="C8:C9"/>
    <mergeCell ref="D8:D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2017-01-31T06:59:39Z</cp:lastPrinted>
  <dcterms:created xsi:type="dcterms:W3CDTF">2012-09-27T09:10:38Z</dcterms:created>
  <dcterms:modified xsi:type="dcterms:W3CDTF">2017-02-21T06:28:44Z</dcterms:modified>
  <cp:category/>
  <cp:version/>
  <cp:contentType/>
  <cp:contentStatus/>
</cp:coreProperties>
</file>