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0" windowWidth="16215" windowHeight="5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<sst xmlns="http://schemas.openxmlformats.org/spreadsheetml/2006/main" count="58" uniqueCount="27">
  <si>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Հ/Հ</t>
  </si>
  <si>
    <t>Գույքի անվանումը</t>
  </si>
  <si>
    <t>մեկնարկային գին /դրամ/</t>
  </si>
  <si>
    <t>նախավճար /դրամ/</t>
  </si>
  <si>
    <t>Գույքի տեխնիկական  վիճակը</t>
  </si>
  <si>
    <t>Թողարկման տարեթիվը</t>
  </si>
  <si>
    <t>09.06.2017թ.</t>
  </si>
  <si>
    <t>25.05.2017թ.</t>
  </si>
  <si>
    <t>10.05.2017թ.</t>
  </si>
  <si>
    <t>25.04.2017թ.</t>
  </si>
  <si>
    <t>Ա/մ. «ԳԱԶ-3110» (պ/հ.` 079 ՍՍ 01)</t>
  </si>
  <si>
    <t>Ա/մ.«ԲՄՎ 520 I» (պ/հ.` 063 ՍՍ 01)</t>
  </si>
  <si>
    <t>Ա/մ. «ԳԱԶ-3110» (պ/հ.` 078 ՍՍ 01)</t>
  </si>
  <si>
    <t>26.06.2017թ.</t>
  </si>
  <si>
    <t>11.07.2017թ.</t>
  </si>
  <si>
    <t>26.07.2017թ.</t>
  </si>
  <si>
    <t>10.08.2017թ.</t>
  </si>
  <si>
    <t>25.08.2017թ.</t>
  </si>
  <si>
    <t>Ենթակա է որոշակի նորոգման,  շարժիչը և  փոխանցման տուփը` լավ վիճակում</t>
  </si>
  <si>
    <t>Ենթակա է որոշակի նորոգման,  շարժիչը՝ վատ, փոխանցման տուփը լավ վիճակում</t>
  </si>
  <si>
    <t>Ենթակա է որոշակի նորոգման, շարժիչը՝ լավ, փոխանցման տուփը խափանված</t>
  </si>
  <si>
    <r>
      <t xml:space="preserve">Գնահատված արժեքը </t>
    </r>
    <r>
      <rPr>
        <b/>
        <sz val="6"/>
        <color indexed="10"/>
        <rFont val="GHEA Grapalat"/>
        <family val="3"/>
      </rPr>
      <t xml:space="preserve"> 17.03.2017թ. </t>
    </r>
    <r>
      <rPr>
        <b/>
        <sz val="6"/>
        <rFont val="GHEA Grapalat"/>
        <family val="3"/>
      </rPr>
      <t>դրությամբ  /դրամ/</t>
    </r>
  </si>
  <si>
    <t>Ա/մ. «ԳԱԶ-31105-120» (պ/հ.` 080 ՍՍ 01)</t>
  </si>
  <si>
    <t>Ա/մ. «ԲՄՎ 735» (պ/հ.` 099 ՍՍ 01)</t>
  </si>
  <si>
    <t>Ա/մ. «ԱՈՒԴԻ A 6» (պ/հ.`065 ՍՍ 01)</t>
  </si>
  <si>
    <t>Ա/մ.« ԳԱԶ-3110» (պ/հ.` 031 ՍՍ 01)</t>
  </si>
  <si>
    <t>10.04.2017թ.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</si>
</sst>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6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56"/>
      <name val="Cambria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7"/>
      <color indexed="10"/>
      <name val="GHEA Grapalat"/>
      <family val="3"/>
    </font>
    <font>
      <sz val="10"/>
      <color indexed="8"/>
      <name val="GHEA Grapalat"/>
      <family val="3"/>
    </font>
    <font>
      <b/>
      <sz val="7"/>
      <color indexed="8"/>
      <name val="GHEA Grapalat"/>
      <family val="3"/>
    </font>
    <font>
      <sz val="6"/>
      <color indexed="8"/>
      <name val="GHEA Grapalat"/>
      <family val="3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7"/>
      <color rgb="FFFF0000"/>
      <name val="GHEA Grapalat"/>
      <family val="3"/>
    </font>
    <font>
      <sz val="10"/>
      <color rgb="FF000000"/>
      <name val="GHEA Grapalat"/>
      <family val="3"/>
    </font>
    <font>
      <b/>
      <sz val="7"/>
      <color rgb="FF000000"/>
      <name val="GHEA Grapalat"/>
      <family val="3"/>
    </font>
    <font>
      <sz val="6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428625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86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մարտի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22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37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Նախագահի աշխատկազմ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կառավարչական հիմնարկին ամրացված 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13</xdr:col>
      <xdr:colOff>428625</xdr:colOff>
      <xdr:row>51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7296150"/>
          <a:ext cx="9467850" cy="473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043-06-07-09  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մարտի  22-ի թիվ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37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14400դրամ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նաև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24"/>
  <sheetViews>
    <sheetView tabSelected="1" zoomScale="166" zoomScaleNormal="166" zoomScalePageLayoutView="0" workbookViewId="0" topLeftCell="B1">
      <selection activeCell="B11" sqref="B11"/>
    </sheetView>
  </sheetViews>
  <sheetFormatPr defaultColWidth="9.140625" defaultRowHeight="15"/>
  <cols>
    <col min="1" max="1" width="3.8515625" style="1" customWidth="1"/>
    <col min="2" max="2" width="26.421875" style="1" customWidth="1"/>
    <col min="3" max="3" width="8.57421875" style="1" customWidth="1"/>
    <col min="4" max="4" width="18.7109375" style="1" customWidth="1"/>
    <col min="5" max="5" width="8.8515625" style="1" customWidth="1"/>
    <col min="6" max="13" width="8.7109375" style="1" customWidth="1"/>
    <col min="14" max="15" width="7.00390625" style="1" customWidth="1"/>
    <col min="16" max="16" width="9.140625" style="1" customWidth="1"/>
    <col min="17" max="17" width="7.7109375" style="1" customWidth="1"/>
    <col min="18" max="18" width="3.851562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5" ht="24" customHeight="1"/>
    <row r="6" spans="1:13" s="2" customFormat="1" ht="12.75" customHeight="1">
      <c r="A6" s="21" t="s">
        <v>0</v>
      </c>
      <c r="B6" s="21" t="s">
        <v>1</v>
      </c>
      <c r="C6" s="28" t="s">
        <v>5</v>
      </c>
      <c r="D6" s="28" t="s">
        <v>4</v>
      </c>
      <c r="E6" s="28" t="s">
        <v>21</v>
      </c>
      <c r="F6" s="19" t="s">
        <v>26</v>
      </c>
      <c r="G6" s="20"/>
      <c r="H6" s="19" t="s">
        <v>9</v>
      </c>
      <c r="I6" s="20"/>
      <c r="J6" s="19" t="s">
        <v>8</v>
      </c>
      <c r="K6" s="20"/>
      <c r="L6" s="21" t="s">
        <v>7</v>
      </c>
      <c r="M6" s="21"/>
    </row>
    <row r="7" spans="1:19" s="2" customFormat="1" ht="39.75" customHeight="1">
      <c r="A7" s="26"/>
      <c r="B7" s="27"/>
      <c r="C7" s="29"/>
      <c r="D7" s="29"/>
      <c r="E7" s="29"/>
      <c r="F7" s="15" t="s">
        <v>2</v>
      </c>
      <c r="G7" s="15" t="s">
        <v>3</v>
      </c>
      <c r="H7" s="15" t="s">
        <v>2</v>
      </c>
      <c r="I7" s="15" t="s">
        <v>3</v>
      </c>
      <c r="J7" s="15" t="s">
        <v>2</v>
      </c>
      <c r="K7" s="15" t="s">
        <v>3</v>
      </c>
      <c r="L7" s="15" t="s">
        <v>2</v>
      </c>
      <c r="M7" s="15" t="s">
        <v>3</v>
      </c>
      <c r="R7" s="10"/>
      <c r="S7" s="11"/>
    </row>
    <row r="8" spans="1:19" s="5" customFormat="1" ht="30" customHeight="1">
      <c r="A8" s="9">
        <v>1</v>
      </c>
      <c r="B8" s="16" t="s">
        <v>10</v>
      </c>
      <c r="C8" s="17">
        <v>2003</v>
      </c>
      <c r="D8" s="18" t="s">
        <v>18</v>
      </c>
      <c r="E8" s="14">
        <v>450000</v>
      </c>
      <c r="F8" s="14">
        <v>450000</v>
      </c>
      <c r="G8" s="13">
        <f>ROUNDUP(F8*0.05,0)</f>
        <v>22500</v>
      </c>
      <c r="H8" s="13">
        <f>ROUNDUP(F8*0.8,0)</f>
        <v>360000</v>
      </c>
      <c r="I8" s="13">
        <f>ROUNDUP(H8*0.05,0)</f>
        <v>18000</v>
      </c>
      <c r="J8" s="13">
        <f>ROUNDUP(H8*0.8,0)</f>
        <v>288000</v>
      </c>
      <c r="K8" s="13">
        <f>ROUNDUP(J8*0.05,0)</f>
        <v>14400</v>
      </c>
      <c r="L8" s="13">
        <f>ROUNDUP(J8*0.8,0)</f>
        <v>230400</v>
      </c>
      <c r="M8" s="13">
        <f>ROUNDUP(L8*0.05,0)</f>
        <v>11520</v>
      </c>
      <c r="P8" s="4"/>
      <c r="R8" s="4"/>
      <c r="S8" s="11"/>
    </row>
    <row r="9" spans="1:19" s="5" customFormat="1" ht="30" customHeight="1">
      <c r="A9" s="9">
        <v>2</v>
      </c>
      <c r="B9" s="16" t="s">
        <v>11</v>
      </c>
      <c r="C9" s="17">
        <v>2003</v>
      </c>
      <c r="D9" s="18" t="s">
        <v>19</v>
      </c>
      <c r="E9" s="14">
        <v>2200000</v>
      </c>
      <c r="F9" s="14">
        <v>2200000</v>
      </c>
      <c r="G9" s="13">
        <f aca="true" t="shared" si="0" ref="G9:G14">ROUNDUP(F9*0.05,0)</f>
        <v>110000</v>
      </c>
      <c r="H9" s="13">
        <f aca="true" t="shared" si="1" ref="H9:H14">ROUNDUP(F9*0.8,0)</f>
        <v>1760000</v>
      </c>
      <c r="I9" s="13">
        <f aca="true" t="shared" si="2" ref="I9:I14">ROUNDUP(H9*0.05,0)</f>
        <v>88000</v>
      </c>
      <c r="J9" s="13">
        <f aca="true" t="shared" si="3" ref="J9:J14">ROUNDUP(H9*0.8,0)</f>
        <v>1408000</v>
      </c>
      <c r="K9" s="13">
        <f aca="true" t="shared" si="4" ref="K9:K14">ROUNDUP(J9*0.05,0)</f>
        <v>70400</v>
      </c>
      <c r="L9" s="13">
        <f aca="true" t="shared" si="5" ref="L9:L14">ROUNDUP(J9*0.8,0)</f>
        <v>1126400</v>
      </c>
      <c r="M9" s="13">
        <f aca="true" t="shared" si="6" ref="M9:M14">ROUNDUP(L9*0.05,0)</f>
        <v>56320</v>
      </c>
      <c r="P9" s="4"/>
      <c r="R9" s="10"/>
      <c r="S9" s="11"/>
    </row>
    <row r="10" spans="1:19" s="5" customFormat="1" ht="30" customHeight="1">
      <c r="A10" s="9">
        <v>3</v>
      </c>
      <c r="B10" s="16" t="s">
        <v>25</v>
      </c>
      <c r="C10" s="17">
        <v>2003</v>
      </c>
      <c r="D10" s="18" t="s">
        <v>18</v>
      </c>
      <c r="E10" s="14">
        <v>480000</v>
      </c>
      <c r="F10" s="14">
        <v>480000</v>
      </c>
      <c r="G10" s="13">
        <f t="shared" si="0"/>
        <v>24000</v>
      </c>
      <c r="H10" s="13">
        <f t="shared" si="1"/>
        <v>384000</v>
      </c>
      <c r="I10" s="13">
        <f t="shared" si="2"/>
        <v>19200</v>
      </c>
      <c r="J10" s="13">
        <f t="shared" si="3"/>
        <v>307200</v>
      </c>
      <c r="K10" s="13">
        <f t="shared" si="4"/>
        <v>15360</v>
      </c>
      <c r="L10" s="13">
        <f t="shared" si="5"/>
        <v>245760</v>
      </c>
      <c r="M10" s="13">
        <f t="shared" si="6"/>
        <v>12288</v>
      </c>
      <c r="P10" s="4"/>
      <c r="R10" s="4"/>
      <c r="S10" s="11"/>
    </row>
    <row r="11" spans="1:19" s="5" customFormat="1" ht="30" customHeight="1">
      <c r="A11" s="9">
        <v>4</v>
      </c>
      <c r="B11" s="16" t="s">
        <v>24</v>
      </c>
      <c r="C11" s="17">
        <v>2003</v>
      </c>
      <c r="D11" s="18" t="s">
        <v>19</v>
      </c>
      <c r="E11" s="14">
        <v>650000</v>
      </c>
      <c r="F11" s="14">
        <v>650000</v>
      </c>
      <c r="G11" s="13">
        <f t="shared" si="0"/>
        <v>32500</v>
      </c>
      <c r="H11" s="13">
        <f t="shared" si="1"/>
        <v>520000</v>
      </c>
      <c r="I11" s="13">
        <f t="shared" si="2"/>
        <v>26000</v>
      </c>
      <c r="J11" s="13">
        <f t="shared" si="3"/>
        <v>416000</v>
      </c>
      <c r="K11" s="13">
        <f t="shared" si="4"/>
        <v>20800</v>
      </c>
      <c r="L11" s="13">
        <f t="shared" si="5"/>
        <v>332800</v>
      </c>
      <c r="M11" s="13">
        <f t="shared" si="6"/>
        <v>16640</v>
      </c>
      <c r="P11" s="4"/>
      <c r="R11" s="10"/>
      <c r="S11" s="11"/>
    </row>
    <row r="12" spans="1:19" s="5" customFormat="1" ht="30" customHeight="1">
      <c r="A12" s="9">
        <v>5</v>
      </c>
      <c r="B12" s="16" t="s">
        <v>22</v>
      </c>
      <c r="C12" s="17">
        <v>2005</v>
      </c>
      <c r="D12" s="18" t="s">
        <v>18</v>
      </c>
      <c r="E12" s="14">
        <v>450000</v>
      </c>
      <c r="F12" s="14">
        <v>450000</v>
      </c>
      <c r="G12" s="13">
        <f t="shared" si="0"/>
        <v>22500</v>
      </c>
      <c r="H12" s="13">
        <f t="shared" si="1"/>
        <v>360000</v>
      </c>
      <c r="I12" s="13">
        <f t="shared" si="2"/>
        <v>18000</v>
      </c>
      <c r="J12" s="13">
        <f t="shared" si="3"/>
        <v>288000</v>
      </c>
      <c r="K12" s="13">
        <f t="shared" si="4"/>
        <v>14400</v>
      </c>
      <c r="L12" s="13">
        <f t="shared" si="5"/>
        <v>230400</v>
      </c>
      <c r="M12" s="13">
        <f t="shared" si="6"/>
        <v>11520</v>
      </c>
      <c r="P12" s="4"/>
      <c r="R12" s="4"/>
      <c r="S12" s="11"/>
    </row>
    <row r="13" spans="1:19" s="5" customFormat="1" ht="30" customHeight="1">
      <c r="A13" s="9">
        <v>6</v>
      </c>
      <c r="B13" s="16" t="s">
        <v>12</v>
      </c>
      <c r="C13" s="17">
        <v>2003</v>
      </c>
      <c r="D13" s="18" t="s">
        <v>18</v>
      </c>
      <c r="E13" s="14">
        <v>450000</v>
      </c>
      <c r="F13" s="14">
        <v>450000</v>
      </c>
      <c r="G13" s="13">
        <f t="shared" si="0"/>
        <v>22500</v>
      </c>
      <c r="H13" s="13">
        <f t="shared" si="1"/>
        <v>360000</v>
      </c>
      <c r="I13" s="13">
        <f t="shared" si="2"/>
        <v>18000</v>
      </c>
      <c r="J13" s="13">
        <f t="shared" si="3"/>
        <v>288000</v>
      </c>
      <c r="K13" s="13">
        <f t="shared" si="4"/>
        <v>14400</v>
      </c>
      <c r="L13" s="13">
        <f t="shared" si="5"/>
        <v>230400</v>
      </c>
      <c r="M13" s="13">
        <f t="shared" si="6"/>
        <v>11520</v>
      </c>
      <c r="P13" s="4"/>
      <c r="R13" s="10"/>
      <c r="S13" s="11"/>
    </row>
    <row r="14" spans="1:19" s="5" customFormat="1" ht="30" customHeight="1">
      <c r="A14" s="9">
        <v>7</v>
      </c>
      <c r="B14" s="16" t="s">
        <v>23</v>
      </c>
      <c r="C14" s="17">
        <v>2004</v>
      </c>
      <c r="D14" s="18" t="s">
        <v>20</v>
      </c>
      <c r="E14" s="14">
        <v>3000000</v>
      </c>
      <c r="F14" s="14">
        <v>3000000</v>
      </c>
      <c r="G14" s="13">
        <f t="shared" si="0"/>
        <v>150000</v>
      </c>
      <c r="H14" s="13">
        <f t="shared" si="1"/>
        <v>2400000</v>
      </c>
      <c r="I14" s="13">
        <f t="shared" si="2"/>
        <v>120000</v>
      </c>
      <c r="J14" s="13">
        <f t="shared" si="3"/>
        <v>1920000</v>
      </c>
      <c r="K14" s="13">
        <f t="shared" si="4"/>
        <v>96000</v>
      </c>
      <c r="L14" s="13">
        <f t="shared" si="5"/>
        <v>1536000</v>
      </c>
      <c r="M14" s="13">
        <f t="shared" si="6"/>
        <v>76800</v>
      </c>
      <c r="P14" s="4"/>
      <c r="R14" s="4"/>
      <c r="S14" s="11"/>
    </row>
    <row r="15" spans="1:18" s="4" customFormat="1" ht="9" customHeight="1">
      <c r="A15" s="7"/>
      <c r="B15" s="8"/>
      <c r="C15" s="8"/>
      <c r="D15" s="3"/>
      <c r="E15" s="3"/>
      <c r="F15" s="3"/>
      <c r="G15" s="3"/>
      <c r="H15" s="3"/>
      <c r="I15" s="3"/>
      <c r="J15" s="3"/>
      <c r="K15" s="3"/>
      <c r="R15" s="5"/>
    </row>
    <row r="16" spans="1:22" s="2" customFormat="1" ht="13.5">
      <c r="A16" s="22" t="s">
        <v>0</v>
      </c>
      <c r="B16" s="24" t="s">
        <v>1</v>
      </c>
      <c r="C16" s="21" t="s">
        <v>6</v>
      </c>
      <c r="D16" s="21"/>
      <c r="E16" s="21" t="s">
        <v>13</v>
      </c>
      <c r="F16" s="21"/>
      <c r="G16" s="21" t="s">
        <v>14</v>
      </c>
      <c r="H16" s="21"/>
      <c r="I16" s="21" t="s">
        <v>15</v>
      </c>
      <c r="J16" s="21"/>
      <c r="K16" s="19" t="s">
        <v>16</v>
      </c>
      <c r="L16" s="20"/>
      <c r="M16" s="21" t="s">
        <v>17</v>
      </c>
      <c r="N16" s="21"/>
      <c r="S16" s="4"/>
      <c r="T16" s="10"/>
      <c r="U16" s="10"/>
      <c r="V16" s="10"/>
    </row>
    <row r="17" spans="1:22" s="2" customFormat="1" ht="24.75">
      <c r="A17" s="23"/>
      <c r="B17" s="25"/>
      <c r="C17" s="15" t="s">
        <v>2</v>
      </c>
      <c r="D17" s="15" t="s">
        <v>3</v>
      </c>
      <c r="E17" s="15" t="s">
        <v>2</v>
      </c>
      <c r="F17" s="15" t="s">
        <v>3</v>
      </c>
      <c r="G17" s="15" t="s">
        <v>2</v>
      </c>
      <c r="H17" s="15" t="s">
        <v>3</v>
      </c>
      <c r="I17" s="15" t="s">
        <v>2</v>
      </c>
      <c r="J17" s="15" t="s">
        <v>3</v>
      </c>
      <c r="K17" s="15" t="s">
        <v>2</v>
      </c>
      <c r="L17" s="15" t="s">
        <v>3</v>
      </c>
      <c r="M17" s="15" t="s">
        <v>2</v>
      </c>
      <c r="N17" s="15" t="s">
        <v>3</v>
      </c>
      <c r="S17" s="10"/>
      <c r="T17" s="4"/>
      <c r="U17" s="10"/>
      <c r="V17" s="10"/>
    </row>
    <row r="18" spans="1:22" s="5" customFormat="1" ht="21" customHeight="1">
      <c r="A18" s="6">
        <v>1</v>
      </c>
      <c r="B18" s="16" t="s">
        <v>10</v>
      </c>
      <c r="C18" s="12">
        <f aca="true" t="shared" si="7" ref="C18:C24">ROUNDUP(L8*0.8,0)</f>
        <v>184320</v>
      </c>
      <c r="D18" s="12">
        <f>ROUNDUP(C18*0.05,0)</f>
        <v>9216</v>
      </c>
      <c r="E18" s="12">
        <f>ROUNDUP(C18*0.8,0)</f>
        <v>147456</v>
      </c>
      <c r="F18" s="12">
        <f>ROUNDUP(E18*0.05,0)</f>
        <v>7373</v>
      </c>
      <c r="G18" s="12">
        <f>ROUNDUP(E18*0.8,0)</f>
        <v>117965</v>
      </c>
      <c r="H18" s="12">
        <f>ROUNDUP(G18*0.05,0)</f>
        <v>5899</v>
      </c>
      <c r="I18" s="12">
        <f>ROUNDUP(G18*0.8,0)</f>
        <v>94372</v>
      </c>
      <c r="J18" s="12">
        <f>ROUNDUP(I18*0.05,0)</f>
        <v>4719</v>
      </c>
      <c r="K18" s="12">
        <f>ROUNDUP(I18*0.8,0)</f>
        <v>75498</v>
      </c>
      <c r="L18" s="12">
        <f>ROUNDUP(K18*0.05,0)</f>
        <v>3775</v>
      </c>
      <c r="M18" s="12">
        <f>ROUNDUP(K18*0.8,0)</f>
        <v>60399</v>
      </c>
      <c r="N18" s="12">
        <f>ROUNDUP(M18*0.05,0)</f>
        <v>3020</v>
      </c>
      <c r="S18" s="4"/>
      <c r="T18" s="4"/>
      <c r="U18" s="4"/>
      <c r="V18" s="4"/>
    </row>
    <row r="19" spans="1:22" s="5" customFormat="1" ht="21" customHeight="1">
      <c r="A19" s="6">
        <v>2</v>
      </c>
      <c r="B19" s="16" t="s">
        <v>11</v>
      </c>
      <c r="C19" s="12">
        <f t="shared" si="7"/>
        <v>901120</v>
      </c>
      <c r="D19" s="12">
        <f aca="true" t="shared" si="8" ref="D19:D24">ROUNDUP(C19*0.05,0)</f>
        <v>45056</v>
      </c>
      <c r="E19" s="12">
        <f aca="true" t="shared" si="9" ref="E19:E24">ROUNDUP(C19*0.8,0)</f>
        <v>720896</v>
      </c>
      <c r="F19" s="12">
        <f aca="true" t="shared" si="10" ref="F19:F24">ROUNDUP(E19*0.05,0)</f>
        <v>36045</v>
      </c>
      <c r="G19" s="12">
        <f aca="true" t="shared" si="11" ref="G19:G24">ROUNDUP(E19*0.8,0)</f>
        <v>576717</v>
      </c>
      <c r="H19" s="12">
        <f aca="true" t="shared" si="12" ref="H19:H24">ROUNDUP(G19*0.05,0)</f>
        <v>28836</v>
      </c>
      <c r="I19" s="12">
        <f aca="true" t="shared" si="13" ref="I19:I24">ROUNDUP(G19*0.8,0)</f>
        <v>461374</v>
      </c>
      <c r="J19" s="12">
        <f aca="true" t="shared" si="14" ref="J19:J24">ROUNDUP(I19*0.05,0)</f>
        <v>23069</v>
      </c>
      <c r="K19" s="12">
        <f aca="true" t="shared" si="15" ref="K19:K24">ROUNDUP(I19*0.8,0)</f>
        <v>369100</v>
      </c>
      <c r="L19" s="12">
        <f aca="true" t="shared" si="16" ref="L19:L24">ROUNDUP(K19*0.05,0)</f>
        <v>18455</v>
      </c>
      <c r="M19" s="12">
        <f aca="true" t="shared" si="17" ref="M19:M24">ROUNDUP(K19*0.8,0)</f>
        <v>295280</v>
      </c>
      <c r="N19" s="12">
        <f aca="true" t="shared" si="18" ref="N19:N24">ROUNDUP(M19*0.05,0)</f>
        <v>14764</v>
      </c>
      <c r="S19" s="4"/>
      <c r="T19" s="4"/>
      <c r="U19" s="4"/>
      <c r="V19" s="4"/>
    </row>
    <row r="20" spans="1:22" s="5" customFormat="1" ht="21" customHeight="1">
      <c r="A20" s="6">
        <v>3</v>
      </c>
      <c r="B20" s="16" t="s">
        <v>25</v>
      </c>
      <c r="C20" s="12">
        <f t="shared" si="7"/>
        <v>196608</v>
      </c>
      <c r="D20" s="12">
        <f t="shared" si="8"/>
        <v>9831</v>
      </c>
      <c r="E20" s="12">
        <f t="shared" si="9"/>
        <v>157287</v>
      </c>
      <c r="F20" s="12">
        <f t="shared" si="10"/>
        <v>7865</v>
      </c>
      <c r="G20" s="12">
        <f t="shared" si="11"/>
        <v>125830</v>
      </c>
      <c r="H20" s="12">
        <f t="shared" si="12"/>
        <v>6292</v>
      </c>
      <c r="I20" s="12">
        <f t="shared" si="13"/>
        <v>100664</v>
      </c>
      <c r="J20" s="12">
        <f t="shared" si="14"/>
        <v>5034</v>
      </c>
      <c r="K20" s="12">
        <f t="shared" si="15"/>
        <v>80532</v>
      </c>
      <c r="L20" s="12">
        <f t="shared" si="16"/>
        <v>4027</v>
      </c>
      <c r="M20" s="12">
        <f t="shared" si="17"/>
        <v>64426</v>
      </c>
      <c r="N20" s="12">
        <f t="shared" si="18"/>
        <v>3222</v>
      </c>
      <c r="S20" s="4"/>
      <c r="T20" s="4"/>
      <c r="U20" s="4"/>
      <c r="V20" s="4"/>
    </row>
    <row r="21" spans="1:14" s="5" customFormat="1" ht="21" customHeight="1">
      <c r="A21" s="6">
        <v>4</v>
      </c>
      <c r="B21" s="16" t="s">
        <v>24</v>
      </c>
      <c r="C21" s="12">
        <f t="shared" si="7"/>
        <v>266240</v>
      </c>
      <c r="D21" s="12">
        <f t="shared" si="8"/>
        <v>13312</v>
      </c>
      <c r="E21" s="12">
        <f t="shared" si="9"/>
        <v>212992</v>
      </c>
      <c r="F21" s="12">
        <f t="shared" si="10"/>
        <v>10650</v>
      </c>
      <c r="G21" s="12">
        <f t="shared" si="11"/>
        <v>170394</v>
      </c>
      <c r="H21" s="12">
        <f t="shared" si="12"/>
        <v>8520</v>
      </c>
      <c r="I21" s="12">
        <f t="shared" si="13"/>
        <v>136316</v>
      </c>
      <c r="J21" s="12">
        <f t="shared" si="14"/>
        <v>6816</v>
      </c>
      <c r="K21" s="12">
        <f t="shared" si="15"/>
        <v>109053</v>
      </c>
      <c r="L21" s="12">
        <f t="shared" si="16"/>
        <v>5453</v>
      </c>
      <c r="M21" s="12">
        <f t="shared" si="17"/>
        <v>87243</v>
      </c>
      <c r="N21" s="12">
        <f t="shared" si="18"/>
        <v>4363</v>
      </c>
    </row>
    <row r="22" spans="1:14" s="5" customFormat="1" ht="21" customHeight="1">
      <c r="A22" s="6">
        <v>5</v>
      </c>
      <c r="B22" s="16" t="s">
        <v>22</v>
      </c>
      <c r="C22" s="12">
        <f t="shared" si="7"/>
        <v>184320</v>
      </c>
      <c r="D22" s="12">
        <f t="shared" si="8"/>
        <v>9216</v>
      </c>
      <c r="E22" s="12">
        <f t="shared" si="9"/>
        <v>147456</v>
      </c>
      <c r="F22" s="12">
        <f t="shared" si="10"/>
        <v>7373</v>
      </c>
      <c r="G22" s="12">
        <f t="shared" si="11"/>
        <v>117965</v>
      </c>
      <c r="H22" s="12">
        <f t="shared" si="12"/>
        <v>5899</v>
      </c>
      <c r="I22" s="12">
        <f t="shared" si="13"/>
        <v>94372</v>
      </c>
      <c r="J22" s="12">
        <f t="shared" si="14"/>
        <v>4719</v>
      </c>
      <c r="K22" s="12">
        <f t="shared" si="15"/>
        <v>75498</v>
      </c>
      <c r="L22" s="12">
        <f t="shared" si="16"/>
        <v>3775</v>
      </c>
      <c r="M22" s="12">
        <f t="shared" si="17"/>
        <v>60399</v>
      </c>
      <c r="N22" s="12">
        <f t="shared" si="18"/>
        <v>3020</v>
      </c>
    </row>
    <row r="23" spans="1:14" s="5" customFormat="1" ht="21" customHeight="1">
      <c r="A23" s="6">
        <v>6</v>
      </c>
      <c r="B23" s="16" t="s">
        <v>12</v>
      </c>
      <c r="C23" s="12">
        <f t="shared" si="7"/>
        <v>184320</v>
      </c>
      <c r="D23" s="12">
        <f t="shared" si="8"/>
        <v>9216</v>
      </c>
      <c r="E23" s="12">
        <f t="shared" si="9"/>
        <v>147456</v>
      </c>
      <c r="F23" s="12">
        <f t="shared" si="10"/>
        <v>7373</v>
      </c>
      <c r="G23" s="12">
        <f t="shared" si="11"/>
        <v>117965</v>
      </c>
      <c r="H23" s="12">
        <f t="shared" si="12"/>
        <v>5899</v>
      </c>
      <c r="I23" s="12">
        <f t="shared" si="13"/>
        <v>94372</v>
      </c>
      <c r="J23" s="12">
        <f t="shared" si="14"/>
        <v>4719</v>
      </c>
      <c r="K23" s="12">
        <f t="shared" si="15"/>
        <v>75498</v>
      </c>
      <c r="L23" s="12">
        <f t="shared" si="16"/>
        <v>3775</v>
      </c>
      <c r="M23" s="12">
        <f t="shared" si="17"/>
        <v>60399</v>
      </c>
      <c r="N23" s="12">
        <f t="shared" si="18"/>
        <v>3020</v>
      </c>
    </row>
    <row r="24" spans="1:14" s="5" customFormat="1" ht="21" customHeight="1">
      <c r="A24" s="6">
        <v>7</v>
      </c>
      <c r="B24" s="16" t="s">
        <v>23</v>
      </c>
      <c r="C24" s="12">
        <f t="shared" si="7"/>
        <v>1228800</v>
      </c>
      <c r="D24" s="12">
        <f t="shared" si="8"/>
        <v>61440</v>
      </c>
      <c r="E24" s="12">
        <f t="shared" si="9"/>
        <v>983040</v>
      </c>
      <c r="F24" s="12">
        <f t="shared" si="10"/>
        <v>49152</v>
      </c>
      <c r="G24" s="12">
        <f t="shared" si="11"/>
        <v>786432</v>
      </c>
      <c r="H24" s="12">
        <f t="shared" si="12"/>
        <v>39322</v>
      </c>
      <c r="I24" s="12">
        <f t="shared" si="13"/>
        <v>629146</v>
      </c>
      <c r="J24" s="12">
        <f t="shared" si="14"/>
        <v>31458</v>
      </c>
      <c r="K24" s="12">
        <f t="shared" si="15"/>
        <v>503317</v>
      </c>
      <c r="L24" s="12">
        <f t="shared" si="16"/>
        <v>25166</v>
      </c>
      <c r="M24" s="12">
        <f t="shared" si="17"/>
        <v>402654</v>
      </c>
      <c r="N24" s="12">
        <f t="shared" si="18"/>
        <v>20133</v>
      </c>
    </row>
  </sheetData>
  <sheetProtection/>
  <mergeCells count="18">
    <mergeCell ref="C16:D16"/>
    <mergeCell ref="E16:F16"/>
    <mergeCell ref="G16:H16"/>
    <mergeCell ref="F6:G6"/>
    <mergeCell ref="H6:I6"/>
    <mergeCell ref="C6:C7"/>
    <mergeCell ref="D6:D7"/>
    <mergeCell ref="E6:E7"/>
    <mergeCell ref="K16:L16"/>
    <mergeCell ref="I16:J16"/>
    <mergeCell ref="M16:N16"/>
    <mergeCell ref="A16:A17"/>
    <mergeCell ref="B16:B17"/>
    <mergeCell ref="J6:K6"/>
    <mergeCell ref="A6:A7"/>
    <mergeCell ref="B6:B7"/>
    <mergeCell ref="L6:M6"/>
  </mergeCells>
  <printOptions/>
  <pageMargins left="0" right="0" top="0" bottom="0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2017-03-23T08:54:20Z</cp:lastPrinted>
  <dcterms:created xsi:type="dcterms:W3CDTF">2012-09-27T09:10:38Z</dcterms:created>
  <dcterms:modified xsi:type="dcterms:W3CDTF">2017-03-23T11:33:24Z</dcterms:modified>
  <cp:category/>
  <cp:version/>
  <cp:contentType/>
  <cp:contentStatus/>
</cp:coreProperties>
</file>